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51B3AD5E-6EFC-4B38-ACEE-E5A185E84FA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<sst xmlns="http://schemas.openxmlformats.org/spreadsheetml/2006/main" count="193" uniqueCount="121">
  <si>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</si>
  <si>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</si>
  <si>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</si>
  <si>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</si>
  <si>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</si>
  <si>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</si>
  <si>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</si>
  <si>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</si>
  <si>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</si>
  <si>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</si>
  <si>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</si>
  <si>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</si>
  <si>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</si>
  <si>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</si>
  <si>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</si>
  <si>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</si>
  <si>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</si>
  <si>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</si>
  <si>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</si>
  <si>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</si>
  <si>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</si>
  <si>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</si>
  <si>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</si>
  <si>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</si>
  <si>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</si>
  <si>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</si>
  <si>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</si>
  <si>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</si>
  <si>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</si>
  <si>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</si>
  <si>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</si>
  <si>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</si>
  <si>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</si>
  <si>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</si>
  <si>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</si>
  <si>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</si>
  <si>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</si>
  <si>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</si>
  <si>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</si>
  <si>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</si>
  <si>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</si>
  <si>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</si>
  <si>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</si>
  <si>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</si>
  <si>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</si>
  <si>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</si>
  <si>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</si>
  <si>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</si>
  <si>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</si>
  <si>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</si>
  <si>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</si>
  <si>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</si>
  <si>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</si>
  <si>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</si>
  <si>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</si>
  <si>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</si>
  <si>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</si>
  <si>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</si>
  <si>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</si>
  <si>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</si>
  <si>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</si>
  <si>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</si>
  <si>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</si>
  <si>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</si>
  <si>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</si>
  <si>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</si>
  <si>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</si>
  <si>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</si>
  <si>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</si>
  <si>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</si>
  <si>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</si>
  <si>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</si>
  <si>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</si>
  <si>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</si>
  <si>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</si>
  <si>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</si>
  <si>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</si>
  <si>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</si>
  <si>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</si>
  <si>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</si>
  <si>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</si>
  <si>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</si>
  <si>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</si>
  <si>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</si>
  <si>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</si>
  <si>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</si>
  <si>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</si>
  <si>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</si>
  <si>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</si>
  <si>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11월3일</t>
    <phoneticPr fontId="2" type="noConversion"/>
  </si>
  <si>
    <t>380g</t>
    <phoneticPr fontId="2" type="noConversion"/>
  </si>
  <si>
    <t>5입</t>
    <phoneticPr fontId="2" type="noConversion"/>
  </si>
  <si>
    <t>500g</t>
    <phoneticPr fontId="2" type="noConversion"/>
  </si>
  <si>
    <t>11월4일</t>
    <phoneticPr fontId="2" type="noConversion"/>
  </si>
  <si>
    <t>250g</t>
    <phoneticPr fontId="2" type="noConversion"/>
  </si>
  <si>
    <t>2.5kg</t>
    <phoneticPr fontId="2" type="noConversion"/>
  </si>
  <si>
    <t>11월5일</t>
    <phoneticPr fontId="2" type="noConversion"/>
  </si>
  <si>
    <t>1.4kg</t>
    <phoneticPr fontId="2" type="noConversion"/>
  </si>
  <si>
    <t>1.8kg</t>
    <phoneticPr fontId="2" type="noConversion"/>
  </si>
  <si>
    <t>7입</t>
    <phoneticPr fontId="2" type="noConversion"/>
  </si>
  <si>
    <t>매일</t>
    <phoneticPr fontId="2" type="noConversion"/>
  </si>
  <si>
    <t>4kg</t>
    <phoneticPr fontId="2" type="noConversion"/>
  </si>
  <si>
    <t>11월6일</t>
    <phoneticPr fontId="2" type="noConversion"/>
  </si>
  <si>
    <t>340g</t>
    <phoneticPr fontId="2" type="noConversion"/>
  </si>
  <si>
    <t>4입</t>
    <phoneticPr fontId="2" type="noConversion"/>
  </si>
  <si>
    <t>320g</t>
    <phoneticPr fontId="2" type="noConversion"/>
  </si>
  <si>
    <t>2.7kg</t>
    <phoneticPr fontId="2" type="noConversion"/>
  </si>
  <si>
    <t>300g</t>
    <phoneticPr fontId="2" type="noConversion"/>
  </si>
  <si>
    <t>1.5kg</t>
    <phoneticPr fontId="2" type="noConversion"/>
  </si>
  <si>
    <t>420g</t>
    <phoneticPr fontId="2" type="noConversion"/>
  </si>
  <si>
    <t>180g</t>
    <phoneticPr fontId="2" type="noConversion"/>
  </si>
  <si>
    <t>700g</t>
    <phoneticPr fontId="2" type="noConversion"/>
  </si>
  <si>
    <t>1.3kg</t>
    <phoneticPr fontId="2" type="noConversion"/>
  </si>
  <si>
    <t>2.8kg</t>
    <phoneticPr fontId="2" type="noConversion"/>
  </si>
  <si>
    <t>800g</t>
    <phoneticPr fontId="2" type="noConversion"/>
  </si>
  <si>
    <t>200g</t>
    <phoneticPr fontId="2" type="noConversion"/>
  </si>
  <si>
    <t>5-9입</t>
    <phoneticPr fontId="2" type="noConversion"/>
  </si>
  <si>
    <t>290g</t>
    <phoneticPr fontId="2" type="noConversion"/>
  </si>
  <si>
    <t>900g</t>
    <phoneticPr fontId="2" type="noConversion"/>
  </si>
  <si>
    <t>4-7입</t>
    <phoneticPr fontId="2" type="noConversion"/>
  </si>
  <si>
    <t>1L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</si>
</sst>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96</v>
      </c>
      <c r="J3" s="10" t="s">
        <v>102</v>
      </c>
      <c r="K3" s="10" t="s">
        <v>89</v>
      </c>
      <c r="L3" s="10" t="s">
        <v>93</v>
      </c>
      <c r="M3" s="28" t="s">
        <v>93</v>
      </c>
      <c r="N3" s="28" t="s">
        <v>89</v>
      </c>
      <c r="O3" s="28" t="s">
        <v>96</v>
      </c>
      <c r="P3" s="28" t="s">
        <v>102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71925</v>
      </c>
      <c r="E4" s="25">
        <v>73800</v>
      </c>
      <c r="F4" s="3" t="str">
        <f>IF((D4-E4)&lt;0,"↓",IF((D4-E4)&gt;0,"↑",""))</f>
        <v>↓</v>
      </c>
      <c r="G4" s="4">
        <f>ABS(D4-E4)</f>
        <v>1875</v>
      </c>
      <c r="H4" s="8">
        <f>IFERROR(ROUND(((D4-E4)/E4)*100,1),"-")</f>
        <v>-2.5</v>
      </c>
      <c r="I4" s="11">
        <v>69900</v>
      </c>
      <c r="J4" s="11">
        <v>99000</v>
      </c>
      <c r="K4" s="11">
        <v>62900</v>
      </c>
      <c r="L4" s="11">
        <v>80000</v>
      </c>
      <c r="M4" s="20">
        <v>69900</v>
      </c>
      <c r="N4" s="20">
        <v>62900</v>
      </c>
      <c r="O4" s="20">
        <v>64900</v>
      </c>
      <c r="P4" s="20">
        <v>65900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2021.25</v>
      </c>
      <c r="E6" s="25">
        <v>2113.75</v>
      </c>
      <c r="F6" s="3" t="str">
        <f>IF((D6-E6)&lt;0,"↓",IF((D6-E6)&gt;0,"↑",""))</f>
        <v>↓</v>
      </c>
      <c r="G6" s="4">
        <f>ABS(D6-E6)</f>
        <v>92.5</v>
      </c>
      <c r="H6" s="8">
        <f>IFERROR(ROUND(((D6-E6)/E6)*100,1),"-")</f>
        <v>-4.4000000000000004</v>
      </c>
      <c r="I6" s="11">
        <v>2490</v>
      </c>
      <c r="J6" s="11">
        <v>2500</v>
      </c>
      <c r="K6" s="11">
        <v>2480</v>
      </c>
      <c r="L6" s="11">
        <v>1990</v>
      </c>
      <c r="M6" s="20">
        <v>2340</v>
      </c>
      <c r="N6" s="20">
        <v>2380</v>
      </c>
      <c r="O6" s="20">
        <v>1000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92</v>
      </c>
      <c r="J7" s="21" t="s">
        <v>103</v>
      </c>
      <c r="K7" s="21" t="s">
        <v>90</v>
      </c>
      <c r="L7" s="21" t="s">
        <v>90</v>
      </c>
      <c r="M7" s="21" t="s">
        <v>103</v>
      </c>
      <c r="N7" s="21" t="s">
        <v>90</v>
      </c>
      <c r="O7" s="21" t="s">
        <v>90</v>
      </c>
      <c r="P7" s="21" t="s">
        <v>105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10406.25</v>
      </c>
      <c r="E8" s="25">
        <v>12350</v>
      </c>
      <c r="F8" s="3" t="str">
        <f>IF((D8-E8)&lt;0,"↓",IF((D8-E8)&gt;0,"↑",""))</f>
        <v>↓</v>
      </c>
      <c r="G8" s="4">
        <f>ABS(D8-E8)</f>
        <v>1943.75</v>
      </c>
      <c r="H8" s="8">
        <f>IFERROR(ROUND(((D8-E8)/E8)*100,1),"-")</f>
        <v>-15.7</v>
      </c>
      <c r="I8" s="11">
        <v>14900</v>
      </c>
      <c r="J8" s="11">
        <v>9000</v>
      </c>
      <c r="K8" s="11">
        <v>9980</v>
      </c>
      <c r="L8" s="11">
        <v>8900</v>
      </c>
      <c r="M8" s="20">
        <v>11900</v>
      </c>
      <c r="N8" s="20">
        <v>9960</v>
      </c>
      <c r="O8" s="20">
        <v>7490</v>
      </c>
      <c r="P8" s="20">
        <v>11120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 t="s">
        <v>97</v>
      </c>
      <c r="J9" s="21"/>
      <c r="K9" s="17"/>
      <c r="L9" s="17"/>
      <c r="M9" s="21"/>
      <c r="N9" s="24"/>
      <c r="O9" s="21" t="s">
        <v>111</v>
      </c>
      <c r="P9" s="24" t="s">
        <v>118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3653.75</v>
      </c>
      <c r="E10" s="25">
        <v>3566.875</v>
      </c>
      <c r="F10" s="3" t="str">
        <f>IF((D10-E10)&lt;0,"↓",IF((D10-E10)&gt;0,"↑",""))</f>
        <v>↑</v>
      </c>
      <c r="G10" s="4">
        <f>ABS(D10-E10)</f>
        <v>86.875</v>
      </c>
      <c r="H10" s="8">
        <f>IFERROR(ROUND(((D10-E10)/E10)*100,1),"-")</f>
        <v>2.4</v>
      </c>
      <c r="I10" s="11">
        <v>2990</v>
      </c>
      <c r="J10" s="11">
        <v>2500</v>
      </c>
      <c r="K10" s="11">
        <v>3000</v>
      </c>
      <c r="L10" s="11">
        <v>2500</v>
      </c>
      <c r="M10" s="20">
        <v>4990</v>
      </c>
      <c r="N10" s="20">
        <v>4780</v>
      </c>
      <c r="O10" s="20">
        <v>3490</v>
      </c>
      <c r="P10" s="20">
        <v>4980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 t="s">
        <v>98</v>
      </c>
      <c r="J11" s="17"/>
      <c r="K11" s="17"/>
      <c r="L11" s="17"/>
      <c r="M11" s="21" t="s">
        <v>108</v>
      </c>
      <c r="N11" s="21"/>
      <c r="O11" s="21" t="s">
        <v>114</v>
      </c>
      <c r="P11" s="21" t="s">
        <v>98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2566.25</v>
      </c>
      <c r="E12" s="25">
        <v>2866.25</v>
      </c>
      <c r="F12" s="3" t="str">
        <f>IF((D12-E12)&lt;0,"↓",IF((D12-E12)&gt;0,"↑",""))</f>
        <v>↓</v>
      </c>
      <c r="G12" s="4">
        <f>ABS(D12-E12)</f>
        <v>300</v>
      </c>
      <c r="H12" s="8">
        <f>IFERROR(ROUND(((D12-E12)/E12)*100,1),"-")</f>
        <v>-10.5</v>
      </c>
      <c r="I12" s="11">
        <v>2390</v>
      </c>
      <c r="J12" s="11">
        <v>2500</v>
      </c>
      <c r="K12" s="11">
        <v>2000</v>
      </c>
      <c r="L12" s="11">
        <v>2000</v>
      </c>
      <c r="M12" s="20">
        <v>2990</v>
      </c>
      <c r="N12" s="20">
        <v>2180</v>
      </c>
      <c r="O12" s="20">
        <v>3490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111</v>
      </c>
      <c r="N13" s="20"/>
      <c r="O13" s="21" t="s">
        <v>115</v>
      </c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1998.75</v>
      </c>
      <c r="E14" s="25">
        <v>2091.25</v>
      </c>
      <c r="F14" s="3" t="str">
        <f>IF((D14-E14)&lt;0,"↓",IF((D14-E14)&gt;0,"↑",""))</f>
        <v>↓</v>
      </c>
      <c r="G14" s="4">
        <f>ABS(D14-E14)</f>
        <v>92.5</v>
      </c>
      <c r="H14" s="8">
        <f>IFERROR(ROUND(((D14-E14)/E14)*100,1),"-")</f>
        <v>-4.4000000000000004</v>
      </c>
      <c r="I14" s="11">
        <v>1490</v>
      </c>
      <c r="J14" s="11">
        <v>2000</v>
      </c>
      <c r="K14" s="11">
        <v>2000</v>
      </c>
      <c r="L14" s="11">
        <v>3000</v>
      </c>
      <c r="M14" s="20">
        <v>1990</v>
      </c>
      <c r="N14" s="20">
        <v>1680</v>
      </c>
      <c r="O14" s="20">
        <v>1860</v>
      </c>
      <c r="P14" s="20">
        <v>1970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3835</v>
      </c>
      <c r="E16" s="25">
        <v>4541.25</v>
      </c>
      <c r="F16" s="3" t="str">
        <f>IF((D16-E16)&lt;0,"↓",IF((D16-E16)&gt;0,"↑",""))</f>
        <v>↓</v>
      </c>
      <c r="G16" s="4">
        <f>ABS(D16-E16)</f>
        <v>706.25</v>
      </c>
      <c r="H16" s="8">
        <f>IFERROR(ROUND(((D16-E16)/E16)*100,1),"-")</f>
        <v>-15.6</v>
      </c>
      <c r="I16" s="11">
        <v>2990</v>
      </c>
      <c r="J16" s="11">
        <v>3500</v>
      </c>
      <c r="K16" s="11">
        <v>3000</v>
      </c>
      <c r="L16" s="11">
        <v>4800</v>
      </c>
      <c r="M16" s="20">
        <v>4370</v>
      </c>
      <c r="N16" s="20">
        <v>3180</v>
      </c>
      <c r="O16" s="20">
        <v>4490</v>
      </c>
      <c r="P16" s="20">
        <v>4350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11855</v>
      </c>
      <c r="E18" s="25">
        <v>11720</v>
      </c>
      <c r="F18" s="3" t="str">
        <f>IF((D18-E18)&lt;0,"↓",IF((D18-E18)&gt;0,"↑",""))</f>
        <v>↑</v>
      </c>
      <c r="G18" s="4">
        <f>ABS(D18-E18)</f>
        <v>135</v>
      </c>
      <c r="H18" s="8">
        <f>IFERROR(ROUND(((D18-E18)/E18)*100,1),"-")</f>
        <v>1.2</v>
      </c>
      <c r="I18" s="11">
        <v>9980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9980</v>
      </c>
      <c r="O18" s="20">
        <v>13990</v>
      </c>
      <c r="P18" s="20">
        <v>14900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99</v>
      </c>
      <c r="J19" s="22" t="s">
        <v>104</v>
      </c>
      <c r="K19" s="22" t="s">
        <v>91</v>
      </c>
      <c r="L19" s="22" t="s">
        <v>91</v>
      </c>
      <c r="M19" s="22" t="s">
        <v>112</v>
      </c>
      <c r="N19" s="22"/>
      <c r="O19" s="22" t="s">
        <v>116</v>
      </c>
      <c r="P19" s="22" t="s">
        <v>119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5221.25</v>
      </c>
      <c r="E20" s="25">
        <v>5360</v>
      </c>
      <c r="F20" s="3" t="str">
        <f>IF((D20-E20)&lt;0,"↓",IF((D20-E20)&gt;0,"↑",""))</f>
        <v>↓</v>
      </c>
      <c r="G20" s="4">
        <f>ABS(D20-E20)</f>
        <v>138.75</v>
      </c>
      <c r="H20" s="8">
        <f>IFERROR(ROUND(((D20-E20)/E20)*100,1),"-")</f>
        <v>-2.6</v>
      </c>
      <c r="I20" s="11">
        <v>3850</v>
      </c>
      <c r="J20" s="11">
        <v>6000</v>
      </c>
      <c r="K20" s="11">
        <v>7000</v>
      </c>
      <c r="L20" s="11">
        <v>7000</v>
      </c>
      <c r="M20" s="20">
        <v>4490</v>
      </c>
      <c r="N20" s="20">
        <v>4980</v>
      </c>
      <c r="O20" s="20">
        <v>3500</v>
      </c>
      <c r="P20" s="20">
        <v>4950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11707.5</v>
      </c>
      <c r="E22" s="25">
        <v>10896.25</v>
      </c>
      <c r="F22" s="3" t="str">
        <f>IF((D22-E22)&lt;0,"↓",IF((D22-E22)&gt;0,"↑",""))</f>
        <v>↑</v>
      </c>
      <c r="G22" s="4">
        <f>ABS(D22-E22)</f>
        <v>811.25</v>
      </c>
      <c r="H22" s="8">
        <f>IFERROR(ROUND(((D22-E22)/E22)*100,1),"-")</f>
        <v>7.4</v>
      </c>
      <c r="I22" s="11">
        <v>11500</v>
      </c>
      <c r="J22" s="11">
        <v>13500</v>
      </c>
      <c r="K22" s="11">
        <v>14000</v>
      </c>
      <c r="L22" s="11">
        <v>9980</v>
      </c>
      <c r="M22" s="20">
        <v>14900</v>
      </c>
      <c r="N22" s="20">
        <v>8480</v>
      </c>
      <c r="O22" s="20">
        <v>7500</v>
      </c>
      <c r="P22" s="20">
        <v>13800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105</v>
      </c>
      <c r="K23" s="23" t="s">
        <v>92</v>
      </c>
      <c r="L23" s="23" t="s">
        <v>94</v>
      </c>
      <c r="M23" s="23"/>
      <c r="N23" s="23" t="s">
        <v>107</v>
      </c>
      <c r="O23" s="23" t="s">
        <v>107</v>
      </c>
      <c r="P23" s="23" t="s">
        <v>107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47482.125</v>
      </c>
      <c r="E24" s="25">
        <v>54652.5</v>
      </c>
      <c r="F24" s="3" t="str">
        <f>IF((D24-E24)&lt;0,"↓",IF((D24-E24)&gt;0,"↑",""))</f>
        <v>↓</v>
      </c>
      <c r="G24" s="4">
        <f>ABS(D24-E24)</f>
        <v>7170.375</v>
      </c>
      <c r="H24" s="8">
        <f>IFERROR(ROUND(((D24-E24)/E24)*100,1),"-")</f>
        <v>-13.1</v>
      </c>
      <c r="I24" s="11">
        <v>37245</v>
      </c>
      <c r="J24" s="11">
        <v>50909</v>
      </c>
      <c r="K24" s="11">
        <v>49750</v>
      </c>
      <c r="L24" s="11">
        <v>33363</v>
      </c>
      <c r="M24" s="20">
        <v>59900</v>
      </c>
      <c r="N24" s="20">
        <v>44940</v>
      </c>
      <c r="O24" s="20">
        <v>42250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2888.75</v>
      </c>
      <c r="E26" s="25">
        <v>2936.25</v>
      </c>
      <c r="F26" s="3" t="str">
        <f>IF((D26-E26)&lt;0,"↓",IF((D26-E26)&gt;0,"↑",""))</f>
        <v>↓</v>
      </c>
      <c r="G26" s="4">
        <f>ABS(D26-E26)</f>
        <v>47.5</v>
      </c>
      <c r="H26" s="8">
        <f>IFERROR(ROUND(((D26-E26)/E26)*100,1),"-")</f>
        <v>-1.6</v>
      </c>
      <c r="I26" s="20">
        <v>3300</v>
      </c>
      <c r="J26" s="11">
        <v>2800</v>
      </c>
      <c r="K26" s="11">
        <v>2940</v>
      </c>
      <c r="L26" s="11">
        <v>2150</v>
      </c>
      <c r="M26" s="20">
        <v>3090</v>
      </c>
      <c r="N26" s="20">
        <v>2980</v>
      </c>
      <c r="O26" s="20">
        <v>2470</v>
      </c>
      <c r="P26" s="20">
        <v>3380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8928.75</v>
      </c>
      <c r="E28" s="25">
        <v>9116.25</v>
      </c>
      <c r="F28" s="3" t="str">
        <f>IF((D28-E28)&lt;0,"↓",IF((D28-E28)&gt;0,"↑",""))</f>
        <v>↓</v>
      </c>
      <c r="G28" s="4">
        <f>ABS(D28-E28)</f>
        <v>187.5</v>
      </c>
      <c r="H28" s="8">
        <f>IFERROR(ROUND(((D28-E28)/E28)*100,1),"-")</f>
        <v>-2.1</v>
      </c>
      <c r="I28" s="20">
        <v>7990</v>
      </c>
      <c r="J28" s="11">
        <v>8000</v>
      </c>
      <c r="K28" s="11">
        <v>8000</v>
      </c>
      <c r="L28" s="11">
        <v>8000</v>
      </c>
      <c r="M28" s="20">
        <v>11990</v>
      </c>
      <c r="N28" s="20">
        <v>13980</v>
      </c>
      <c r="O28" s="20">
        <v>7990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108</v>
      </c>
      <c r="N29" s="21" t="s">
        <v>108</v>
      </c>
      <c r="O29" s="21"/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7596.25</v>
      </c>
      <c r="E30" s="25">
        <v>8053.75</v>
      </c>
      <c r="F30" s="3" t="str">
        <f>IF((D30-E30)&lt;0,"↓",IF((D30-E30)&gt;0,"↑",""))</f>
        <v>↓</v>
      </c>
      <c r="G30" s="4">
        <f>ABS(D30-E30)</f>
        <v>457.5</v>
      </c>
      <c r="H30" s="8">
        <f>IFERROR(ROUND(((D30-E30)/E30)*100,1),"-")</f>
        <v>-5.7</v>
      </c>
      <c r="I30" s="20">
        <v>7190</v>
      </c>
      <c r="J30" s="11">
        <v>7000</v>
      </c>
      <c r="K30" s="11">
        <v>8000</v>
      </c>
      <c r="L30" s="11">
        <v>5990</v>
      </c>
      <c r="M30" s="20">
        <v>7990</v>
      </c>
      <c r="N30" s="20">
        <v>7980</v>
      </c>
      <c r="O30" s="20">
        <v>7190</v>
      </c>
      <c r="P30" s="20">
        <v>9430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1341.625</v>
      </c>
      <c r="E32" s="25">
        <v>1115.375</v>
      </c>
      <c r="F32" s="3" t="str">
        <f>IF((D32-E32)&lt;0,"↓",IF((D32-E32)&gt;0,"↑",""))</f>
        <v>↑</v>
      </c>
      <c r="G32" s="4">
        <f>ABS(D32-E32)</f>
        <v>226.25</v>
      </c>
      <c r="H32" s="8">
        <f>IFERROR(ROUND(((D32-E32)/E32)*100,1),"-")</f>
        <v>20.3</v>
      </c>
      <c r="I32" s="11">
        <v>1063</v>
      </c>
      <c r="J32" s="11">
        <v>1200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 t="s">
        <v>100</v>
      </c>
      <c r="J33" s="17"/>
      <c r="K33" s="17"/>
      <c r="L33" s="17"/>
      <c r="M33" s="21"/>
      <c r="N33" s="21"/>
      <c r="O33" s="21" t="s">
        <v>120</v>
      </c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386</v>
      </c>
      <c r="E34" s="25">
        <v>389.5</v>
      </c>
      <c r="F34" s="3" t="str">
        <f>IF((D34-E34)&lt;0,"↓",IF((D34-E34)&gt;0,"↑",""))</f>
        <v>↓</v>
      </c>
      <c r="G34" s="4">
        <f>ABS(D34-E34)</f>
        <v>3.5</v>
      </c>
      <c r="H34" s="8">
        <f>IFERROR(ROUND(((D34-E34)/E34)*100,1),"-")</f>
        <v>-0.9</v>
      </c>
      <c r="I34" s="11">
        <v>350</v>
      </c>
      <c r="J34" s="11">
        <v>350</v>
      </c>
      <c r="K34" s="11">
        <v>330</v>
      </c>
      <c r="L34" s="11">
        <v>290</v>
      </c>
      <c r="M34" s="20">
        <v>466</v>
      </c>
      <c r="N34" s="20">
        <v>448</v>
      </c>
      <c r="O34" s="20">
        <v>466</v>
      </c>
      <c r="P34" s="20">
        <v>388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39377.5</v>
      </c>
      <c r="E36" s="25">
        <v>34278.125</v>
      </c>
      <c r="F36" s="3" t="str">
        <f>IF((D36-E36)&lt;0,"↓",IF((D36-E36)&gt;0,"↑",""))</f>
        <v>↑</v>
      </c>
      <c r="G36" s="4">
        <f>ABS(D36-E36)</f>
        <v>5099.375</v>
      </c>
      <c r="H36" s="8">
        <f>IFERROR(ROUND(((D36-E36)/E36)*100,1),"-")</f>
        <v>14.9</v>
      </c>
      <c r="I36" s="11">
        <v>39800</v>
      </c>
      <c r="J36" s="11">
        <v>37500</v>
      </c>
      <c r="K36" s="11">
        <v>34600</v>
      </c>
      <c r="L36" s="11">
        <v>37500</v>
      </c>
      <c r="M36" s="20">
        <v>30240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12167.375</v>
      </c>
      <c r="E38" s="25">
        <v>12963.625</v>
      </c>
      <c r="F38" s="3" t="str">
        <f>IF((D38-E38)&lt;0,"↓",IF((D38-E38)&gt;0,"↑",""))</f>
        <v>↓</v>
      </c>
      <c r="G38" s="4">
        <f>ABS(D38-E38)</f>
        <v>796.25</v>
      </c>
      <c r="H38" s="8">
        <f>IFERROR(ROUND(((D38-E38)/E38)*100,1),"-")</f>
        <v>-6.1</v>
      </c>
      <c r="I38" s="11">
        <v>13980</v>
      </c>
      <c r="J38" s="11">
        <v>14000</v>
      </c>
      <c r="K38" s="11">
        <v>8600</v>
      </c>
      <c r="L38" s="11">
        <v>11960</v>
      </c>
      <c r="M38" s="20">
        <v>10980</v>
      </c>
      <c r="N38" s="20">
        <v>11960</v>
      </c>
      <c r="O38" s="20">
        <v>12570</v>
      </c>
      <c r="P38" s="20">
        <v>13289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6992.5</v>
      </c>
      <c r="E40" s="25">
        <v>7542.5</v>
      </c>
      <c r="F40" s="3" t="str">
        <f>IF((D40-E40)&lt;0,"↓",IF((D40-E40)&gt;0,"↑",""))</f>
        <v>↓</v>
      </c>
      <c r="G40" s="4">
        <f>ABS(D40-E40)</f>
        <v>550</v>
      </c>
      <c r="H40" s="8">
        <f>IFERROR(ROUND(((D40-E40)/E40)*100,1),"-")</f>
        <v>-7.3</v>
      </c>
      <c r="I40" s="11">
        <v>6580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1865</v>
      </c>
      <c r="E42" s="25">
        <v>1855</v>
      </c>
      <c r="F42" s="3" t="str">
        <f>IF((D42-E42)&lt;0,"↓",IF((D42-E42)&gt;0,"↑",""))</f>
        <v>↑</v>
      </c>
      <c r="G42" s="4">
        <f>ABS(D42-E42)</f>
        <v>10</v>
      </c>
      <c r="H42" s="8">
        <f>IFERROR(ROUND(((D42-E42)/E42)*100,1),"-")</f>
        <v>0.5</v>
      </c>
      <c r="I42" s="11">
        <v>1790</v>
      </c>
      <c r="J42" s="11">
        <v>1990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6300</v>
      </c>
      <c r="E44" s="25">
        <v>6387.5</v>
      </c>
      <c r="F44" s="3" t="str">
        <f>IF((D44-E44)&lt;0,"↓",IF((D44-E44)&gt;0,"↑",""))</f>
        <v>↓</v>
      </c>
      <c r="G44" s="4">
        <f>ABS(D44-E44)</f>
        <v>87.5</v>
      </c>
      <c r="H44" s="8">
        <f>IFERROR(ROUND(((D44-E44)/E44)*100,1),"-")</f>
        <v>-1.4</v>
      </c>
      <c r="I44" s="11">
        <v>5180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1236.25</v>
      </c>
      <c r="E46" s="25">
        <v>1233.75</v>
      </c>
      <c r="F46" s="3" t="str">
        <f>IF((D46-E46)&lt;0,"↓",IF((D46-E46)&gt;0,"↑",""))</f>
        <v>↑</v>
      </c>
      <c r="G46" s="4">
        <f>ABS(D46-E46)</f>
        <v>2.5</v>
      </c>
      <c r="H46" s="8">
        <f>IFERROR(ROUND(((D46-E46)/E46)*100,1),"-")</f>
        <v>0.2</v>
      </c>
      <c r="I46" s="11">
        <v>1200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4205</v>
      </c>
      <c r="E48" s="25">
        <v>4153.75</v>
      </c>
      <c r="F48" s="3" t="str">
        <f>IF((D48-E48)&lt;0,"↓",IF((D48-E48)&gt;0,"↑",""))</f>
        <v>↑</v>
      </c>
      <c r="G48" s="4">
        <f>ABS(D48-E48)</f>
        <v>51.25</v>
      </c>
      <c r="H48" s="8">
        <f>IFERROR(ROUND(((D48-E48)/E48)*100,1),"-")</f>
        <v>1.2</v>
      </c>
      <c r="I48" s="20">
        <v>4150</v>
      </c>
      <c r="J48" s="11">
        <v>4750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91</v>
      </c>
      <c r="J49" s="21" t="s">
        <v>91</v>
      </c>
      <c r="K49" s="21" t="s">
        <v>91</v>
      </c>
      <c r="L49" s="21" t="s">
        <v>91</v>
      </c>
      <c r="M49" s="21" t="s">
        <v>91</v>
      </c>
      <c r="N49" s="21" t="s">
        <v>91</v>
      </c>
      <c r="O49" s="21" t="s">
        <v>91</v>
      </c>
      <c r="P49" s="21" t="s">
        <v>91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2848.75</v>
      </c>
      <c r="E50" s="25">
        <v>2835</v>
      </c>
      <c r="F50" s="3" t="str">
        <f>IF((D50-E50)&lt;0,"↓",IF((D50-E50)&gt;0,"↑",""))</f>
        <v>↑</v>
      </c>
      <c r="G50" s="4">
        <f>ABS(D50-E50)</f>
        <v>13.75</v>
      </c>
      <c r="H50" s="8">
        <f>IFERROR(ROUND(((D50-E50)/E50)*100,1),"-")</f>
        <v>0.5</v>
      </c>
      <c r="I50" s="20">
        <v>2100</v>
      </c>
      <c r="J50" s="20">
        <v>2250</v>
      </c>
      <c r="K50" s="11">
        <v>2250</v>
      </c>
      <c r="L50" s="11">
        <v>2350</v>
      </c>
      <c r="M50" s="20">
        <v>3290</v>
      </c>
      <c r="N50" s="20">
        <v>3280</v>
      </c>
      <c r="O50" s="20">
        <v>3290</v>
      </c>
      <c r="P50" s="20">
        <v>3980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109</v>
      </c>
      <c r="N51" s="21" t="s">
        <v>109</v>
      </c>
      <c r="O51" s="21" t="s">
        <v>109</v>
      </c>
      <c r="P51" s="21" t="s">
        <v>107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2675</v>
      </c>
      <c r="E54" s="25">
        <v>2322.5</v>
      </c>
      <c r="F54" s="3" t="str">
        <f>IF((D54-E54)&lt;0,"↓",IF((D54-E54)&gt;0,"↑",""))</f>
        <v>↑</v>
      </c>
      <c r="G54" s="4">
        <f>ABS(D54-E54)</f>
        <v>352.5</v>
      </c>
      <c r="H54" s="8">
        <f>IFERROR(ROUND(((D54-E54)/E54)*100,1),"-")</f>
        <v>15.2</v>
      </c>
      <c r="I54" s="11">
        <v>2500</v>
      </c>
      <c r="J54" s="11">
        <v>2500</v>
      </c>
      <c r="K54" s="11">
        <v>2500</v>
      </c>
      <c r="L54" s="11">
        <v>1250</v>
      </c>
      <c r="M54" s="20">
        <v>4990</v>
      </c>
      <c r="N54" s="20">
        <v>2480</v>
      </c>
      <c r="O54" s="20">
        <v>3590</v>
      </c>
      <c r="P54" s="20">
        <v>1590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103</v>
      </c>
      <c r="N55" s="21" t="s">
        <v>110</v>
      </c>
      <c r="O55" s="21" t="s">
        <v>117</v>
      </c>
      <c r="P55" s="21" t="s">
        <v>92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16605</v>
      </c>
      <c r="E56" s="25">
        <v>17055</v>
      </c>
      <c r="F56" s="3" t="str">
        <f>IF((D56-E56)&lt;0,"↓",IF((D56-E56)&gt;0,"↑",""))</f>
        <v>↓</v>
      </c>
      <c r="G56" s="4">
        <f>ABS(D56-E56)</f>
        <v>450</v>
      </c>
      <c r="H56" s="8">
        <f>IFERROR(ROUND(((D56-E56)/E56)*100,1),"-")</f>
        <v>-2.6</v>
      </c>
      <c r="I56" s="11">
        <v>10300</v>
      </c>
      <c r="J56" s="11">
        <v>15500</v>
      </c>
      <c r="K56" s="11">
        <v>9980</v>
      </c>
      <c r="L56" s="11">
        <v>12900</v>
      </c>
      <c r="M56" s="20">
        <v>20600</v>
      </c>
      <c r="N56" s="20">
        <v>19980</v>
      </c>
      <c r="O56" s="20">
        <v>20600</v>
      </c>
      <c r="P56" s="20">
        <v>22980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12368.75</v>
      </c>
      <c r="E60" s="25">
        <v>12181.25</v>
      </c>
      <c r="F60" s="3" t="str">
        <f>IF((D60-E60)&lt;0,"↓",IF((D60-E60)&gt;0,"↑",""))</f>
        <v>↑</v>
      </c>
      <c r="G60" s="4">
        <f>ABS(D60-E60)</f>
        <v>187.5</v>
      </c>
      <c r="H60" s="8">
        <f>IFERROR(ROUND(((D60-E60)/E60)*100,1),"-")</f>
        <v>1.5</v>
      </c>
      <c r="I60" s="11">
        <v>9900</v>
      </c>
      <c r="J60" s="11">
        <v>11000</v>
      </c>
      <c r="K60" s="11">
        <v>7900</v>
      </c>
      <c r="L60" s="11">
        <v>11500</v>
      </c>
      <c r="M60" s="20">
        <v>17900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 t="s">
        <v>101</v>
      </c>
      <c r="J61" s="17" t="s">
        <v>106</v>
      </c>
      <c r="K61" s="21"/>
      <c r="L61" s="17" t="s">
        <v>95</v>
      </c>
      <c r="M61" s="21" t="s">
        <v>113</v>
      </c>
      <c r="N61" s="21"/>
      <c r="O61" s="21"/>
      <c r="P61" s="21" t="s">
        <v>113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13162.5</v>
      </c>
      <c r="E62" s="25">
        <v>9656.25</v>
      </c>
      <c r="F62" s="3" t="str">
        <f>IF((D62-E62)&lt;0,"↓",IF((D62-E62)&gt;0,"↑",""))</f>
        <v>↑</v>
      </c>
      <c r="G62" s="4">
        <f>ABS(D62-E62)</f>
        <v>3506.25</v>
      </c>
      <c r="H62" s="8">
        <f>IFERROR(ROUND(((D62-E62)/E62)*100,1),"-")</f>
        <v>36.299999999999997</v>
      </c>
      <c r="I62" s="11">
        <v>6950</v>
      </c>
      <c r="J62" s="11">
        <v>9500</v>
      </c>
      <c r="K62" s="11">
        <v>7800</v>
      </c>
      <c r="L62" s="11">
        <v>8350</v>
      </c>
      <c r="M62" s="20">
        <v>18900</v>
      </c>
      <c r="N62" s="20">
        <v>19900</v>
      </c>
      <c r="O62" s="20">
        <v>24000</v>
      </c>
      <c r="P62" s="20">
        <v>9900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92</v>
      </c>
      <c r="N63" s="21"/>
      <c r="O63" s="21" t="s">
        <v>92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22885.714285714286</v>
      </c>
      <c r="E64" s="25">
        <v>23671.428571428572</v>
      </c>
      <c r="F64" s="3" t="str">
        <f t="shared" ref="F64:F71" si="1">IF((D64-E64)&lt;0,"↓",IF((D64-E64)&gt;0,"↑",""))</f>
        <v>↓</v>
      </c>
      <c r="G64" s="4">
        <f>ABS(D64-E64)</f>
        <v>785.71428571428623</v>
      </c>
      <c r="H64" s="8">
        <f>IFERROR(ROUND(((D64-E64)/E64)*100,1),"-")</f>
        <v>-3.3</v>
      </c>
      <c r="I64" s="11"/>
      <c r="J64" s="11">
        <v>18500</v>
      </c>
      <c r="K64" s="11">
        <v>17800</v>
      </c>
      <c r="L64" s="11">
        <v>17800</v>
      </c>
      <c r="M64" s="20">
        <v>25400</v>
      </c>
      <c r="N64" s="20">
        <v>24900</v>
      </c>
      <c r="O64" s="20">
        <v>29900</v>
      </c>
      <c r="P64" s="20">
        <v>25900</v>
      </c>
    </row>
    <row r="65" spans="1:16" s="16" customFormat="1" ht="18.75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1662</v>
      </c>
      <c r="E66" s="25">
        <v>1625.6666666666667</v>
      </c>
      <c r="F66" s="3" t="str">
        <f t="shared" si="1"/>
        <v>↑</v>
      </c>
      <c r="G66" s="4">
        <f>ABS(D66-E66)</f>
        <v>36.333333333333258</v>
      </c>
      <c r="H66" s="8">
        <f>IFERROR(ROUND(((D66-E66)/E66)*100,1),"-")</f>
        <v>2.2000000000000002</v>
      </c>
      <c r="I66" s="11"/>
      <c r="J66" s="11"/>
      <c r="K66" s="11">
        <v>1642</v>
      </c>
      <c r="L66" s="20"/>
      <c r="M66" s="20"/>
      <c r="N66" s="20">
        <v>1647</v>
      </c>
      <c r="O66" s="20"/>
      <c r="P66" s="20">
        <v>1697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1550</v>
      </c>
      <c r="E70" s="25">
        <v>1509.3333333333333</v>
      </c>
      <c r="F70" s="3" t="str">
        <f t="shared" si="1"/>
        <v>↑</v>
      </c>
      <c r="G70" s="4">
        <f>ABS(D70-E70)</f>
        <v>40.666666666666742</v>
      </c>
      <c r="H70" s="8">
        <f>IFERROR(ROUND(((D70-E70)/E70)*100,1),"-")</f>
        <v>2.7</v>
      </c>
      <c r="I70" s="11"/>
      <c r="J70" s="11"/>
      <c r="K70" s="11">
        <v>1536</v>
      </c>
      <c r="L70" s="20"/>
      <c r="M70" s="20"/>
      <c r="N70" s="20">
        <v>1537</v>
      </c>
      <c r="O70" s="20"/>
      <c r="P70" s="20">
        <v>1577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2025-11-07T04:17:48Z</dcterms:modified>
</cp:coreProperties>
</file>