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A4BB1B13-F4E0-4ACF-8C4E-C3A000918C0B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1" i="11" l="1"/>
  <c r="E40" i="11"/>
  <c r="E31" i="11"/>
  <c r="E29" i="11"/>
  <c r="E39" i="11" l="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9" i="11"/>
  <c r="E11" i="11"/>
  <c r="E10" i="11"/>
  <c r="E8" i="11"/>
  <c r="E7" i="11"/>
  <c r="E6" i="11"/>
  <c r="E5" i="11"/>
  <c r="E4" i="11"/>
  <c r="E3" i="11"/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<sst xmlns="http://schemas.openxmlformats.org/spreadsheetml/2006/main" count="377" uniqueCount="259">
  <si>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</si>
  <si>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</si>
  <si>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</si>
  <si>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</si>
  <si>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</si>
  <si>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</si>
  <si>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</si>
  <si>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</si>
  <si>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</si>
  <si>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</si>
  <si>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</si>
  <si>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</si>
  <si>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</si>
  <si>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</si>
  <si>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</si>
  <si>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</si>
  <si>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</si>
  <si>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</si>
  <si>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</si>
  <si>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</si>
  <si>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</si>
  <si>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</si>
  <si>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</si>
  <si>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</si>
  <si>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</si>
  <si>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</si>
  <si>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</si>
  <si>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</si>
  <si>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</si>
  <si>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</si>
  <si>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</si>
  <si>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</si>
  <si>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</si>
  <si>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</si>
  <si>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</si>
  <si>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</si>
  <si>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</si>
  <si>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</si>
  <si>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</si>
  <si>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</si>
  <si>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</si>
  <si>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</si>
  <si>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</si>
  <si>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</si>
  <si>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</si>
  <si>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</si>
  <si>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</si>
  <si>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</si>
  <si>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</si>
  <si>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</si>
  <si>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</si>
  <si>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</si>
  <si>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</si>
  <si>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</si>
  <si>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</si>
  <si>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</si>
  <si>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</si>
  <si>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</si>
  <si>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</si>
  <si>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</si>
  <si>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</si>
  <si>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</si>
  <si>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</si>
  <si>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</si>
  <si>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</si>
  <si>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</si>
  <si>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</si>
  <si>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</si>
  <si>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</si>
  <si>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</si>
  <si>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</si>
  <si>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</si>
  <si>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</si>
  <si>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</si>
  <si>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</si>
  <si>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</si>
  <si>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</si>
  <si>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</si>
  <si>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</si>
  <si>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</si>
  <si>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</si>
  <si>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</si>
  <si>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</si>
  <si>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</si>
  <si>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</si>
  <si>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</si>
  <si>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</si>
  <si>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</si>
  <si>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</si>
  <si>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</si>
  <si>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</si>
  <si>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</si>
  <si>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</si>
  <si>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</si>
  <si>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</si>
  <si>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</si>
  <si>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</si>
  <si>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</si>
  <si>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</si>
  <si>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</si>
  <si>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</si>
  <si>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</si>
  <si>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</si>
  <si>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</si>
  <si>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</si>
  <si>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</si>
  <si>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</si>
  <si>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</si>
  <si>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</si>
  <si>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</si>
  <si>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</si>
  <si>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</si>
  <si>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</si>
  <si>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</si>
  <si>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</si>
  <si>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</si>
  <si>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</si>
  <si>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</si>
  <si>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</si>
  <si>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</si>
  <si>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</si>
  <si>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</si>
  <si>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</si>
  <si>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</si>
  <si>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</si>
  <si>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</si>
  <si>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</si>
  <si>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</si>
  <si>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</si>
  <si>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</si>
  <si>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</si>
  <si>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</si>
  <si>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</si>
  <si>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</si>
  <si>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</si>
  <si>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</si>
  <si>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</si>
  <si>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</si>
  <si>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</si>
  <si>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</si>
  <si>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</si>
  <si>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</si>
  <si>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</si>
  <si>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</si>
  <si>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</si>
  <si>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</si>
  <si>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</si>
  <si>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</si>
  <si>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</si>
  <si>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</si>
  <si>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서구 개인서비스요금(7월)</t>
    <phoneticPr fontId="10" type="noConversion"/>
  </si>
  <si>
    <t>한보옥</t>
    <phoneticPr fontId="10" type="noConversion"/>
  </si>
  <si>
    <t>함흥면옥</t>
    <phoneticPr fontId="10" type="noConversion"/>
  </si>
  <si>
    <t>짱김밥</t>
    <phoneticPr fontId="10" type="noConversion"/>
  </si>
  <si>
    <t>백리향</t>
    <phoneticPr fontId="10" type="noConversion"/>
  </si>
  <si>
    <t>초밥포장</t>
    <phoneticPr fontId="10" type="noConversion"/>
  </si>
  <si>
    <t>멕시카나</t>
    <phoneticPr fontId="10" type="noConversion"/>
  </si>
  <si>
    <t>버거킹</t>
    <phoneticPr fontId="10" type="noConversion"/>
  </si>
  <si>
    <t>뺵보이피자</t>
    <phoneticPr fontId="10" type="noConversion"/>
  </si>
  <si>
    <t>잔잔한숲</t>
    <phoneticPr fontId="10" type="noConversion"/>
  </si>
  <si>
    <t>삼보세탁</t>
    <phoneticPr fontId="10" type="noConversion"/>
  </si>
  <si>
    <t>GS25</t>
    <phoneticPr fontId="10" type="noConversion"/>
  </si>
  <si>
    <t>서구국민체육관</t>
    <phoneticPr fontId="10" type="noConversion"/>
  </si>
  <si>
    <t>SBS당구클럽</t>
    <phoneticPr fontId="10" type="noConversion"/>
  </si>
  <si>
    <t>짱노래방</t>
    <phoneticPr fontId="10" type="noConversion"/>
  </si>
  <si>
    <t>크라우드PC</t>
    <phoneticPr fontId="10" type="noConversion"/>
  </si>
  <si>
    <t>스튜디오봄</t>
    <phoneticPr fontId="10" type="noConversion"/>
  </si>
  <si>
    <t>까꾸다</t>
    <phoneticPr fontId="10" type="noConversion"/>
  </si>
  <si>
    <t>로얄보석사우나</t>
    <phoneticPr fontId="10" type="noConversion"/>
  </si>
  <si>
    <t>김밥천국</t>
    <phoneticPr fontId="10" type="noConversion"/>
  </si>
  <si>
    <t>배꼽탕탕탕</t>
    <phoneticPr fontId="10" type="noConversion"/>
  </si>
  <si>
    <t>계담삼계탕</t>
    <phoneticPr fontId="10" type="noConversion"/>
  </si>
  <si>
    <t>촌장골</t>
    <phoneticPr fontId="10" type="noConversion"/>
  </si>
  <si>
    <t>태백산</t>
    <phoneticPr fontId="10" type="noConversion"/>
  </si>
  <si>
    <t>희래등</t>
    <phoneticPr fontId="10" type="noConversion"/>
  </si>
  <si>
    <t>도담초밥</t>
    <phoneticPr fontId="10" type="noConversion"/>
  </si>
  <si>
    <t>바른치킨</t>
    <phoneticPr fontId="10" type="noConversion"/>
  </si>
  <si>
    <t>더블다운버거</t>
    <phoneticPr fontId="10" type="noConversion"/>
  </si>
  <si>
    <t>도미노피자</t>
    <phoneticPr fontId="10" type="noConversion"/>
  </si>
  <si>
    <t>예은이네칼국수</t>
    <phoneticPr fontId="10" type="noConversion"/>
  </si>
  <si>
    <t>라운지케렌시아</t>
    <phoneticPr fontId="10" type="noConversion"/>
  </si>
  <si>
    <t>크림위드</t>
    <phoneticPr fontId="10" type="noConversion"/>
  </si>
  <si>
    <t>서곶볼링장</t>
    <phoneticPr fontId="10" type="noConversion"/>
  </si>
  <si>
    <t>사랑방당구장</t>
    <phoneticPr fontId="10" type="noConversion"/>
  </si>
  <si>
    <t>쭈노래방</t>
    <phoneticPr fontId="10" type="noConversion"/>
  </si>
  <si>
    <t>레벨업PC</t>
    <phoneticPr fontId="10" type="noConversion"/>
  </si>
  <si>
    <t>큐스튜디오</t>
    <phoneticPr fontId="10" type="noConversion"/>
  </si>
  <si>
    <t>리민헤어</t>
    <phoneticPr fontId="10" type="noConversion"/>
  </si>
  <si>
    <t>아쿠아숙주불가마사우나</t>
    <phoneticPr fontId="10" type="noConversion"/>
  </si>
  <si>
    <t>구수옥설렁탕</t>
    <phoneticPr fontId="10" type="noConversion"/>
  </si>
  <si>
    <t>설농가</t>
    <phoneticPr fontId="10" type="noConversion"/>
  </si>
  <si>
    <t>경복궁</t>
    <phoneticPr fontId="10" type="noConversion"/>
  </si>
  <si>
    <t>우사미</t>
    <phoneticPr fontId="10" type="noConversion"/>
  </si>
  <si>
    <t>숙성명작</t>
    <phoneticPr fontId="10" type="noConversion"/>
  </si>
  <si>
    <t>청라꽃갈비</t>
    <phoneticPr fontId="10" type="noConversion"/>
  </si>
  <si>
    <t>박사장집</t>
    <phoneticPr fontId="10" type="noConversion"/>
  </si>
  <si>
    <t>취선</t>
    <phoneticPr fontId="10" type="noConversion"/>
  </si>
  <si>
    <t>스시마시떼</t>
    <phoneticPr fontId="10" type="noConversion"/>
  </si>
  <si>
    <t>맥도날드</t>
    <phoneticPr fontId="10" type="noConversion"/>
  </si>
  <si>
    <t>캐제커피</t>
    <phoneticPr fontId="10" type="noConversion"/>
  </si>
  <si>
    <t>다인세탁</t>
    <phoneticPr fontId="10" type="noConversion"/>
  </si>
  <si>
    <t>청라스포츠수영장</t>
    <phoneticPr fontId="10" type="noConversion"/>
  </si>
  <si>
    <t>지젤락</t>
    <phoneticPr fontId="10" type="noConversion"/>
  </si>
  <si>
    <t>청라자이언트당구장</t>
    <phoneticPr fontId="10" type="noConversion"/>
  </si>
  <si>
    <t>궁노래연습장</t>
    <phoneticPr fontId="10" type="noConversion"/>
  </si>
  <si>
    <t>고고로PC방</t>
    <phoneticPr fontId="10" type="noConversion"/>
  </si>
  <si>
    <t>씨비큐</t>
    <phoneticPr fontId="10" type="noConversion"/>
  </si>
  <si>
    <t>스튜디오뭉</t>
    <phoneticPr fontId="10" type="noConversion"/>
  </si>
  <si>
    <t>아빌리움</t>
    <phoneticPr fontId="10" type="noConversion"/>
  </si>
  <si>
    <t>청라목욕탕</t>
    <phoneticPr fontId="10" type="noConversion"/>
  </si>
  <si>
    <t>한촌설렁탕</t>
    <phoneticPr fontId="10" type="noConversion"/>
  </si>
  <si>
    <t>돼지야</t>
    <phoneticPr fontId="10" type="noConversion"/>
  </si>
  <si>
    <t>토마토</t>
    <phoneticPr fontId="10" type="noConversion"/>
  </si>
  <si>
    <t>풍전식당</t>
    <phoneticPr fontId="10" type="noConversion"/>
  </si>
  <si>
    <t>가정옥</t>
    <phoneticPr fontId="10" type="noConversion"/>
  </si>
  <si>
    <t>삼팔공우</t>
    <phoneticPr fontId="10" type="noConversion"/>
  </si>
  <si>
    <t>갓갈비</t>
    <phoneticPr fontId="10" type="noConversion"/>
  </si>
  <si>
    <t>츠하오</t>
    <phoneticPr fontId="10" type="noConversion"/>
  </si>
  <si>
    <t>백소정</t>
    <phoneticPr fontId="10" type="noConversion"/>
  </si>
  <si>
    <t>우리동네스시런</t>
    <phoneticPr fontId="10" type="noConversion"/>
  </si>
  <si>
    <t>하진옛날통닭</t>
    <phoneticPr fontId="10" type="noConversion"/>
  </si>
  <si>
    <t>프랭크버거</t>
    <phoneticPr fontId="10" type="noConversion"/>
  </si>
  <si>
    <t>오구쌀피자</t>
    <phoneticPr fontId="10" type="noConversion"/>
  </si>
  <si>
    <t>홍두깨칼국수</t>
    <phoneticPr fontId="10" type="noConversion"/>
  </si>
  <si>
    <t>김밥천국</t>
    <phoneticPr fontId="10" type="noConversion"/>
  </si>
  <si>
    <t>컴포즈커피</t>
    <phoneticPr fontId="10" type="noConversion"/>
  </si>
  <si>
    <t>크린토피아</t>
    <phoneticPr fontId="10" type="noConversion"/>
  </si>
  <si>
    <t>서인천우체국</t>
    <phoneticPr fontId="10" type="noConversion"/>
  </si>
  <si>
    <t>루원볼링장</t>
    <phoneticPr fontId="10" type="noConversion"/>
  </si>
  <si>
    <t>잼스리그당구장</t>
    <phoneticPr fontId="10" type="noConversion"/>
  </si>
  <si>
    <t>썬노래연습장</t>
    <phoneticPr fontId="10" type="noConversion"/>
  </si>
  <si>
    <t>그레이PC방</t>
    <phoneticPr fontId="10" type="noConversion"/>
  </si>
  <si>
    <t>CGV인천가정</t>
    <phoneticPr fontId="10" type="noConversion"/>
  </si>
  <si>
    <t>아돌스시튜디오</t>
    <phoneticPr fontId="10" type="noConversion"/>
  </si>
  <si>
    <t>딜라이트헤어</t>
    <phoneticPr fontId="10" type="noConversion"/>
  </si>
  <si>
    <t>서울해장국</t>
    <phoneticPr fontId="10" type="noConversion"/>
  </si>
  <si>
    <t>함흥냉면생면국수</t>
    <phoneticPr fontId="10" type="noConversion"/>
  </si>
  <si>
    <t>일미김밥</t>
    <phoneticPr fontId="10" type="noConversion"/>
  </si>
  <si>
    <t>금성회관</t>
    <phoneticPr fontId="10" type="noConversion"/>
  </si>
  <si>
    <t>김종구닭칼국수</t>
    <phoneticPr fontId="10" type="noConversion"/>
  </si>
  <si>
    <t>고기품격</t>
    <phoneticPr fontId="10" type="noConversion"/>
  </si>
  <si>
    <t>화진갈비</t>
    <phoneticPr fontId="10" type="noConversion"/>
  </si>
  <si>
    <t>미돈옥</t>
    <phoneticPr fontId="10" type="noConversion"/>
  </si>
  <si>
    <t>화양연화</t>
    <phoneticPr fontId="10" type="noConversion"/>
  </si>
  <si>
    <t>최고당돈가스</t>
    <phoneticPr fontId="10" type="noConversion"/>
  </si>
  <si>
    <t>스시노칸도</t>
    <phoneticPr fontId="10" type="noConversion"/>
  </si>
  <si>
    <t>삼덕통닭</t>
    <phoneticPr fontId="10" type="noConversion"/>
  </si>
  <si>
    <t>롯데리아</t>
    <phoneticPr fontId="10" type="noConversion"/>
  </si>
  <si>
    <t>피자스쿨</t>
    <phoneticPr fontId="10" type="noConversion"/>
  </si>
  <si>
    <t>정인당칼국수</t>
    <phoneticPr fontId="10" type="noConversion"/>
  </si>
  <si>
    <t>메가커피</t>
    <phoneticPr fontId="10" type="noConversion"/>
  </si>
  <si>
    <t>LG세탁소</t>
    <phoneticPr fontId="10" type="noConversion"/>
  </si>
  <si>
    <t>원당우체국</t>
    <phoneticPr fontId="10" type="noConversion"/>
  </si>
  <si>
    <t>레저로스크린파크골프</t>
    <phoneticPr fontId="10" type="noConversion"/>
  </si>
  <si>
    <t>보스당구장</t>
    <phoneticPr fontId="10" type="noConversion"/>
  </si>
  <si>
    <t>탑노래연습장</t>
    <phoneticPr fontId="10" type="noConversion"/>
  </si>
  <si>
    <t>스피드PC</t>
    <phoneticPr fontId="10" type="noConversion"/>
  </si>
  <si>
    <t>루안스튜디오</t>
    <phoneticPr fontId="10" type="noConversion"/>
  </si>
  <si>
    <t>라브리지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</si>
</sst>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center" vertical="center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5" t="s">
        <v>90</v>
      </c>
      <c r="E2" s="56" t="s">
        <v>89</v>
      </c>
      <c r="F2" s="84" t="s">
        <v>91</v>
      </c>
      <c r="G2" s="84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2" t="s">
        <v>49</v>
      </c>
      <c r="B3" s="20" t="s">
        <v>35</v>
      </c>
      <c r="C3" s="27" t="s">
        <v>52</v>
      </c>
      <c r="D3" s="80">
        <v>10600</v>
      </c>
      <c r="E3" s="81">
        <f>AVERAGE('업소별 가격'!D4:H4)</f>
        <v>11000</v>
      </c>
      <c r="F3" s="22" t="str">
        <f>IF((D3-E3)&lt;0,"↑",IF((D3-E3)&gt;0,"↓",""))</f>
        <v>↑</v>
      </c>
      <c r="G3" s="23">
        <f>ABS(D3-E3)</f>
        <v>400</v>
      </c>
      <c r="H3" s="43">
        <f>IFERROR(ROUND(((D3-E3)/E3)*100,1),"-")</f>
        <v>-3.6</v>
      </c>
      <c r="I3" s="7">
        <f>SUM(D3:E3)/2</f>
        <v>10800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3"/>
      <c r="B4" s="20" t="s">
        <v>4</v>
      </c>
      <c r="C4" s="28" t="s">
        <v>53</v>
      </c>
      <c r="D4" s="80">
        <v>7600</v>
      </c>
      <c r="E4" s="81">
        <f>AVERAGE('업소별 가격'!D6:H6)</f>
        <v>8100</v>
      </c>
      <c r="F4" s="46" t="str">
        <f t="shared" ref="F4:F47" si="0">IF((D4-E4)&lt;0,"↑",IF((D4-E4)&gt;0,"↓",""))</f>
        <v>↑</v>
      </c>
      <c r="G4" s="47">
        <f t="shared" ref="G4:G47" si="1">ABS(D4-E4)</f>
        <v>500</v>
      </c>
      <c r="H4" s="43">
        <f t="shared" ref="H4:H47" si="2">IFERROR(ROUND(((D4-E4)/E4)*100,1),"-")</f>
        <v>-6.2</v>
      </c>
      <c r="I4" s="7">
        <f t="shared" ref="I4:I47" si="3">SUM(D4:E4)/2</f>
        <v>7850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3"/>
      <c r="B5" s="20" t="s">
        <v>5</v>
      </c>
      <c r="C5" s="28" t="s">
        <v>54</v>
      </c>
      <c r="D5" s="80">
        <v>7500</v>
      </c>
      <c r="E5" s="81">
        <f>AVERAGE('업소별 가격'!D8:H8)</f>
        <v>7250</v>
      </c>
      <c r="F5" s="46" t="str">
        <f t="shared" si="0"/>
        <v>↓</v>
      </c>
      <c r="G5" s="47">
        <f t="shared" si="1"/>
        <v>250</v>
      </c>
      <c r="H5" s="43">
        <f t="shared" si="2"/>
        <v>3.4</v>
      </c>
      <c r="I5" s="7">
        <f t="shared" si="3"/>
        <v>7375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3"/>
      <c r="B6" s="20" t="s">
        <v>6</v>
      </c>
      <c r="C6" s="27" t="s">
        <v>52</v>
      </c>
      <c r="D6" s="80">
        <v>11600</v>
      </c>
      <c r="E6" s="81">
        <f>AVERAGE('업소별 가격'!D10:H10)</f>
        <v>15400</v>
      </c>
      <c r="F6" s="46" t="str">
        <f t="shared" si="0"/>
        <v>↑</v>
      </c>
      <c r="G6" s="47">
        <f t="shared" si="1"/>
        <v>3800</v>
      </c>
      <c r="H6" s="43">
        <f t="shared" si="2"/>
        <v>-24.7</v>
      </c>
      <c r="I6" s="7">
        <f t="shared" si="3"/>
        <v>13500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3"/>
      <c r="B7" s="20" t="s">
        <v>7</v>
      </c>
      <c r="C7" s="29" t="s">
        <v>55</v>
      </c>
      <c r="D7" s="80">
        <v>18600</v>
      </c>
      <c r="E7" s="81">
        <f>AVERAGE('업소별 가격'!D12:H12)</f>
        <v>17400</v>
      </c>
      <c r="F7" s="46" t="str">
        <f t="shared" si="0"/>
        <v>↓</v>
      </c>
      <c r="G7" s="47">
        <f t="shared" si="1"/>
        <v>1200</v>
      </c>
      <c r="H7" s="43">
        <f t="shared" si="2"/>
        <v>6.9</v>
      </c>
      <c r="I7" s="7">
        <f t="shared" si="3"/>
        <v>18000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3"/>
      <c r="B8" s="20" t="s">
        <v>8</v>
      </c>
      <c r="C8" s="29" t="s">
        <v>56</v>
      </c>
      <c r="D8" s="80">
        <v>7400</v>
      </c>
      <c r="E8" s="81">
        <f>AVERAGE('업소별 가격'!D14:H14)</f>
        <v>7400</v>
      </c>
      <c r="F8" s="46" t="str">
        <f t="shared" si="0"/>
        <v/>
      </c>
      <c r="G8" s="47">
        <f t="shared" si="1"/>
        <v>0</v>
      </c>
      <c r="H8" s="43">
        <f t="shared" si="2"/>
        <v>0</v>
      </c>
      <c r="I8" s="7">
        <f t="shared" si="3"/>
        <v>7400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3"/>
      <c r="B9" s="20" t="s">
        <v>9</v>
      </c>
      <c r="C9" s="29" t="s">
        <v>56</v>
      </c>
      <c r="D9" s="80">
        <v>7200</v>
      </c>
      <c r="E9" s="81">
        <f>AVERAGE('업소별 가격'!D16:H16)</f>
        <v>7400</v>
      </c>
      <c r="F9" s="46" t="str">
        <f t="shared" si="0"/>
        <v>↑</v>
      </c>
      <c r="G9" s="47">
        <f t="shared" si="1"/>
        <v>200</v>
      </c>
      <c r="H9" s="43">
        <f t="shared" si="2"/>
        <v>-2.7</v>
      </c>
      <c r="I9" s="7">
        <f t="shared" si="3"/>
        <v>7300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3"/>
      <c r="B10" s="20" t="s">
        <v>18</v>
      </c>
      <c r="C10" s="29" t="s">
        <v>57</v>
      </c>
      <c r="D10" s="80">
        <v>10700</v>
      </c>
      <c r="E10" s="81">
        <f>AVERAGE('업소별 가격'!D18:H18)</f>
        <v>14700</v>
      </c>
      <c r="F10" s="46" t="str">
        <f t="shared" si="0"/>
        <v>↑</v>
      </c>
      <c r="G10" s="47">
        <f t="shared" si="1"/>
        <v>4000</v>
      </c>
      <c r="H10" s="43">
        <f t="shared" si="2"/>
        <v>-27.2</v>
      </c>
      <c r="I10" s="7">
        <f t="shared" si="3"/>
        <v>12700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3"/>
      <c r="B11" s="20" t="s">
        <v>48</v>
      </c>
      <c r="C11" s="29" t="s">
        <v>57</v>
      </c>
      <c r="D11" s="80">
        <v>38000</v>
      </c>
      <c r="E11" s="81">
        <f>AVERAGE('업소별 가격'!D20:H20)</f>
        <v>43800</v>
      </c>
      <c r="F11" s="46" t="str">
        <f t="shared" si="0"/>
        <v>↑</v>
      </c>
      <c r="G11" s="47">
        <f t="shared" si="1"/>
        <v>5800</v>
      </c>
      <c r="H11" s="43">
        <f t="shared" si="2"/>
        <v>-13.2</v>
      </c>
      <c r="I11" s="7">
        <f t="shared" si="3"/>
        <v>40900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3"/>
      <c r="B12" s="20" t="s">
        <v>17</v>
      </c>
      <c r="C12" s="29" t="s">
        <v>58</v>
      </c>
      <c r="D12" s="80">
        <v>19000</v>
      </c>
      <c r="E12" s="81">
        <f>AVERAGE('업소별 가격'!D22:H22)</f>
        <v>17600</v>
      </c>
      <c r="F12" s="46" t="str">
        <f t="shared" si="0"/>
        <v>↓</v>
      </c>
      <c r="G12" s="47">
        <f t="shared" si="1"/>
        <v>1400</v>
      </c>
      <c r="H12" s="43">
        <f t="shared" si="2"/>
        <v>8</v>
      </c>
      <c r="I12" s="7">
        <f t="shared" si="3"/>
        <v>18300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3"/>
      <c r="B13" s="20" t="s">
        <v>16</v>
      </c>
      <c r="C13" s="29" t="s">
        <v>58</v>
      </c>
      <c r="D13" s="80">
        <v>15780</v>
      </c>
      <c r="E13" s="81">
        <f>AVERAGE('업소별 가격'!D24:H24)</f>
        <v>13980</v>
      </c>
      <c r="F13" s="46" t="str">
        <f t="shared" si="0"/>
        <v>↓</v>
      </c>
      <c r="G13" s="47">
        <f t="shared" si="1"/>
        <v>1800</v>
      </c>
      <c r="H13" s="43">
        <f t="shared" si="2"/>
        <v>12.9</v>
      </c>
      <c r="I13" s="7">
        <f t="shared" si="3"/>
        <v>14880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3"/>
      <c r="B14" s="20" t="s">
        <v>13</v>
      </c>
      <c r="C14" s="30" t="s">
        <v>59</v>
      </c>
      <c r="D14" s="80">
        <v>7800</v>
      </c>
      <c r="E14" s="81">
        <f>AVERAGE('업소별 가격'!D26:H26)</f>
        <v>7600</v>
      </c>
      <c r="F14" s="46" t="str">
        <f t="shared" si="0"/>
        <v>↓</v>
      </c>
      <c r="G14" s="47">
        <f t="shared" si="1"/>
        <v>200</v>
      </c>
      <c r="H14" s="43">
        <f t="shared" si="2"/>
        <v>2.6</v>
      </c>
      <c r="I14" s="7">
        <f t="shared" si="3"/>
        <v>7700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3"/>
      <c r="B15" s="20" t="s">
        <v>14</v>
      </c>
      <c r="C15" s="30" t="s">
        <v>59</v>
      </c>
      <c r="D15" s="80">
        <v>9000</v>
      </c>
      <c r="E15" s="81">
        <f>AVERAGE('업소별 가격'!D28:H28)</f>
        <v>9200</v>
      </c>
      <c r="F15" s="46" t="str">
        <f t="shared" si="0"/>
        <v>↑</v>
      </c>
      <c r="G15" s="47">
        <f t="shared" si="1"/>
        <v>200</v>
      </c>
      <c r="H15" s="43">
        <f t="shared" si="2"/>
        <v>-2.2000000000000002</v>
      </c>
      <c r="I15" s="7">
        <f t="shared" si="3"/>
        <v>9100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3"/>
      <c r="B16" s="20" t="s">
        <v>15</v>
      </c>
      <c r="C16" s="29" t="s">
        <v>36</v>
      </c>
      <c r="D16" s="80">
        <v>18400</v>
      </c>
      <c r="E16" s="81">
        <f>AVERAGE('업소별 가격'!D30:H30)</f>
        <v>19600</v>
      </c>
      <c r="F16" s="46" t="str">
        <f t="shared" si="0"/>
        <v>↑</v>
      </c>
      <c r="G16" s="47">
        <f t="shared" si="1"/>
        <v>1200</v>
      </c>
      <c r="H16" s="43">
        <f t="shared" si="2"/>
        <v>-6.1</v>
      </c>
      <c r="I16" s="7">
        <f t="shared" si="3"/>
        <v>19000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3"/>
      <c r="B17" s="20" t="s">
        <v>12</v>
      </c>
      <c r="C17" s="29" t="s">
        <v>60</v>
      </c>
      <c r="D17" s="80">
        <v>10560</v>
      </c>
      <c r="E17" s="81">
        <f>AVERAGE('업소별 가격'!D32:H32)</f>
        <v>9400</v>
      </c>
      <c r="F17" s="46" t="str">
        <f t="shared" si="0"/>
        <v>↓</v>
      </c>
      <c r="G17" s="47">
        <f t="shared" si="1"/>
        <v>1160</v>
      </c>
      <c r="H17" s="43">
        <f t="shared" si="2"/>
        <v>12.3</v>
      </c>
      <c r="I17" s="7">
        <f t="shared" si="3"/>
        <v>9980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3"/>
      <c r="B18" s="20" t="s">
        <v>19</v>
      </c>
      <c r="C18" s="30" t="s">
        <v>61</v>
      </c>
      <c r="D18" s="80">
        <v>14980</v>
      </c>
      <c r="E18" s="81">
        <f>AVERAGE('업소별 가격'!D34:H34)</f>
        <v>16400</v>
      </c>
      <c r="F18" s="46" t="str">
        <f t="shared" si="0"/>
        <v>↑</v>
      </c>
      <c r="G18" s="47">
        <f t="shared" si="1"/>
        <v>1420</v>
      </c>
      <c r="H18" s="43">
        <f t="shared" si="2"/>
        <v>-8.6999999999999993</v>
      </c>
      <c r="I18" s="7">
        <f t="shared" si="3"/>
        <v>15690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3"/>
      <c r="B19" s="41" t="s">
        <v>94</v>
      </c>
      <c r="C19" s="27" t="s">
        <v>62</v>
      </c>
      <c r="D19" s="80">
        <v>17520</v>
      </c>
      <c r="E19" s="81">
        <f>AVERAGE('업소별 가격'!D36:H36)</f>
        <v>16480</v>
      </c>
      <c r="F19" s="46" t="str">
        <f t="shared" si="0"/>
        <v>↓</v>
      </c>
      <c r="G19" s="47">
        <f t="shared" si="1"/>
        <v>1040</v>
      </c>
      <c r="H19" s="43">
        <f t="shared" si="2"/>
        <v>6.3</v>
      </c>
      <c r="I19" s="7">
        <f t="shared" si="3"/>
        <v>17000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3"/>
      <c r="B20" s="20" t="s">
        <v>20</v>
      </c>
      <c r="C20" s="28" t="s">
        <v>63</v>
      </c>
      <c r="D20" s="80">
        <v>6540</v>
      </c>
      <c r="E20" s="81">
        <f>AVERAGE('업소별 가격'!D38:H38)</f>
        <v>6080</v>
      </c>
      <c r="F20" s="46" t="str">
        <f t="shared" si="0"/>
        <v>↓</v>
      </c>
      <c r="G20" s="47">
        <f t="shared" si="1"/>
        <v>460</v>
      </c>
      <c r="H20" s="43">
        <f t="shared" si="2"/>
        <v>7.6</v>
      </c>
      <c r="I20" s="7">
        <f t="shared" si="3"/>
        <v>6310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3"/>
      <c r="B21" s="20" t="s">
        <v>21</v>
      </c>
      <c r="C21" s="28" t="s">
        <v>64</v>
      </c>
      <c r="D21" s="80">
        <v>15040</v>
      </c>
      <c r="E21" s="81">
        <f>AVERAGE('업소별 가격'!D40:H40)</f>
        <v>15740</v>
      </c>
      <c r="F21" s="46" t="str">
        <f t="shared" si="0"/>
        <v>↑</v>
      </c>
      <c r="G21" s="47">
        <f t="shared" si="1"/>
        <v>700</v>
      </c>
      <c r="H21" s="43">
        <f t="shared" si="2"/>
        <v>-4.4000000000000004</v>
      </c>
      <c r="I21" s="7">
        <f t="shared" si="3"/>
        <v>15390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3"/>
      <c r="B22" s="20" t="s">
        <v>10</v>
      </c>
      <c r="C22" s="30" t="s">
        <v>3</v>
      </c>
      <c r="D22" s="80">
        <v>7900</v>
      </c>
      <c r="E22" s="81">
        <f>AVERAGE('업소별 가격'!D42:H42)</f>
        <v>7000</v>
      </c>
      <c r="F22" s="46" t="str">
        <f t="shared" si="0"/>
        <v>↓</v>
      </c>
      <c r="G22" s="47">
        <f t="shared" si="1"/>
        <v>900</v>
      </c>
      <c r="H22" s="43">
        <f t="shared" si="2"/>
        <v>12.9</v>
      </c>
      <c r="I22" s="7">
        <f t="shared" si="3"/>
        <v>7450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3"/>
      <c r="B23" s="20" t="s">
        <v>37</v>
      </c>
      <c r="C23" s="30" t="s">
        <v>65</v>
      </c>
      <c r="D23" s="80">
        <v>4300</v>
      </c>
      <c r="E23" s="81">
        <f>AVERAGE('업소별 가격'!D44:H44)</f>
        <v>4400</v>
      </c>
      <c r="F23" s="46" t="str">
        <f t="shared" si="0"/>
        <v>↑</v>
      </c>
      <c r="G23" s="47">
        <f t="shared" si="1"/>
        <v>100</v>
      </c>
      <c r="H23" s="43">
        <f t="shared" si="2"/>
        <v>-2.2999999999999998</v>
      </c>
      <c r="I23" s="7">
        <f t="shared" si="3"/>
        <v>4350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3"/>
      <c r="B24" s="20" t="s">
        <v>11</v>
      </c>
      <c r="C24" s="30" t="s">
        <v>66</v>
      </c>
      <c r="D24" s="80">
        <v>3200</v>
      </c>
      <c r="E24" s="81">
        <f>AVERAGE('업소별 가격'!D46:H46)</f>
        <v>3700</v>
      </c>
      <c r="F24" s="46" t="str">
        <f t="shared" si="0"/>
        <v>↑</v>
      </c>
      <c r="G24" s="47">
        <f t="shared" si="1"/>
        <v>500</v>
      </c>
      <c r="H24" s="43">
        <f t="shared" si="2"/>
        <v>-13.5</v>
      </c>
      <c r="I24" s="7">
        <f t="shared" si="3"/>
        <v>3450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3"/>
      <c r="B25" s="20" t="s">
        <v>38</v>
      </c>
      <c r="C25" s="27" t="s">
        <v>67</v>
      </c>
      <c r="D25" s="80">
        <v>4160</v>
      </c>
      <c r="E25" s="81">
        <f>AVERAGE('업소별 가격'!D48:H48)</f>
        <v>3320</v>
      </c>
      <c r="F25" s="46" t="str">
        <f t="shared" si="0"/>
        <v>↓</v>
      </c>
      <c r="G25" s="47">
        <f t="shared" si="1"/>
        <v>840</v>
      </c>
      <c r="H25" s="43">
        <f t="shared" si="2"/>
        <v>25.3</v>
      </c>
      <c r="I25" s="7">
        <f t="shared" si="3"/>
        <v>3740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3"/>
      <c r="B26" s="20" t="s">
        <v>39</v>
      </c>
      <c r="C26" s="27" t="s">
        <v>68</v>
      </c>
      <c r="D26" s="80">
        <v>4100</v>
      </c>
      <c r="E26" s="81">
        <f>AVERAGE('업소별 가격'!D50:H50)</f>
        <v>4760</v>
      </c>
      <c r="F26" s="46" t="str">
        <f t="shared" si="0"/>
        <v>↑</v>
      </c>
      <c r="G26" s="47">
        <f t="shared" si="1"/>
        <v>660</v>
      </c>
      <c r="H26" s="43">
        <f t="shared" si="2"/>
        <v>-13.9</v>
      </c>
      <c r="I26" s="7">
        <f t="shared" si="3"/>
        <v>4430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2" t="s">
        <v>50</v>
      </c>
      <c r="B27" s="21" t="s">
        <v>40</v>
      </c>
      <c r="C27" s="27" t="s">
        <v>69</v>
      </c>
      <c r="D27" s="80">
        <v>8000</v>
      </c>
      <c r="E27" s="81">
        <f>AVERAGE('업소별 가격'!D52:H52)</f>
        <v>7480</v>
      </c>
      <c r="F27" s="46" t="str">
        <f t="shared" si="0"/>
        <v>↓</v>
      </c>
      <c r="G27" s="47">
        <f t="shared" si="1"/>
        <v>520</v>
      </c>
      <c r="H27" s="43">
        <f t="shared" si="2"/>
        <v>7</v>
      </c>
      <c r="I27" s="7">
        <f t="shared" si="3"/>
        <v>7740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3"/>
      <c r="B28" s="21" t="s">
        <v>34</v>
      </c>
      <c r="C28" s="27" t="s">
        <v>70</v>
      </c>
      <c r="D28" s="80">
        <v>4600</v>
      </c>
      <c r="E28" s="81">
        <f>AVERAGE('업소별 가격'!D54:H54)</f>
        <v>3700</v>
      </c>
      <c r="F28" s="46" t="str">
        <f t="shared" si="0"/>
        <v>↓</v>
      </c>
      <c r="G28" s="47">
        <f t="shared" si="1"/>
        <v>900</v>
      </c>
      <c r="H28" s="43">
        <f t="shared" si="2"/>
        <v>24.3</v>
      </c>
      <c r="I28" s="7">
        <f t="shared" si="3"/>
        <v>4150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3"/>
      <c r="B29" s="21" t="s">
        <v>22</v>
      </c>
      <c r="C29" s="27" t="s">
        <v>71</v>
      </c>
      <c r="D29" s="80">
        <v>0</v>
      </c>
      <c r="E29" s="81">
        <f>IFERROR(AVERAGE('업소별 가격'!D56:H56),0)</f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3"/>
      <c r="B30" s="21" t="s">
        <v>33</v>
      </c>
      <c r="C30" s="27" t="s">
        <v>72</v>
      </c>
      <c r="D30" s="80">
        <v>7600</v>
      </c>
      <c r="E30" s="81">
        <f>AVERAGE('업소별 가격'!D58:H58)</f>
        <v>7240</v>
      </c>
      <c r="F30" s="46" t="str">
        <f t="shared" si="0"/>
        <v>↓</v>
      </c>
      <c r="G30" s="47">
        <f t="shared" si="1"/>
        <v>360</v>
      </c>
      <c r="H30" s="43">
        <f t="shared" si="2"/>
        <v>5</v>
      </c>
      <c r="I30" s="7">
        <f t="shared" si="3"/>
        <v>7420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3"/>
      <c r="B31" s="21" t="s">
        <v>41</v>
      </c>
      <c r="C31" s="27" t="s">
        <v>73</v>
      </c>
      <c r="D31" s="80">
        <v>0</v>
      </c>
      <c r="E31" s="81">
        <f>IFERROR(AVERAGE('업소별 가격'!D60:H60),0)</f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3"/>
      <c r="B32" s="21" t="s">
        <v>26</v>
      </c>
      <c r="C32" s="28" t="s">
        <v>74</v>
      </c>
      <c r="D32" s="80">
        <v>22000</v>
      </c>
      <c r="E32" s="81">
        <f>AVERAGE('업소별 가격'!D62:H62)</f>
        <v>13500</v>
      </c>
      <c r="F32" s="46" t="str">
        <f t="shared" si="0"/>
        <v>↓</v>
      </c>
      <c r="G32" s="47">
        <f t="shared" si="1"/>
        <v>8500</v>
      </c>
      <c r="H32" s="43">
        <f t="shared" si="2"/>
        <v>63</v>
      </c>
      <c r="I32" s="7">
        <f t="shared" si="3"/>
        <v>17750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3"/>
      <c r="B33" s="21" t="s">
        <v>42</v>
      </c>
      <c r="C33" s="28" t="s">
        <v>75</v>
      </c>
      <c r="D33" s="80">
        <v>4500</v>
      </c>
      <c r="E33" s="81">
        <f>AVERAGE('업소별 가격'!D64:H64)</f>
        <v>4000</v>
      </c>
      <c r="F33" s="46" t="str">
        <f t="shared" si="0"/>
        <v>↓</v>
      </c>
      <c r="G33" s="47">
        <f t="shared" si="1"/>
        <v>500</v>
      </c>
      <c r="H33" s="43">
        <f t="shared" si="2"/>
        <v>12.5</v>
      </c>
      <c r="I33" s="7">
        <f t="shared" si="3"/>
        <v>4250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3"/>
      <c r="B34" s="21" t="s">
        <v>43</v>
      </c>
      <c r="C34" s="28" t="s">
        <v>76</v>
      </c>
      <c r="D34" s="80">
        <v>130000</v>
      </c>
      <c r="E34" s="81">
        <f>AVERAGE('업소별 가격'!D66:H66)</f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3"/>
      <c r="B35" s="21" t="s">
        <v>27</v>
      </c>
      <c r="C35" s="28" t="s">
        <v>77</v>
      </c>
      <c r="D35" s="80">
        <v>10160</v>
      </c>
      <c r="E35" s="81">
        <f>AVERAGE('업소별 가격'!D68:H68)</f>
        <v>9360</v>
      </c>
      <c r="F35" s="46" t="str">
        <f t="shared" si="0"/>
        <v>↓</v>
      </c>
      <c r="G35" s="47">
        <f t="shared" si="1"/>
        <v>800</v>
      </c>
      <c r="H35" s="43">
        <f t="shared" si="2"/>
        <v>8.5</v>
      </c>
      <c r="I35" s="7">
        <f t="shared" si="3"/>
        <v>9760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3"/>
      <c r="B36" s="21" t="s">
        <v>28</v>
      </c>
      <c r="C36" s="28" t="s">
        <v>78</v>
      </c>
      <c r="D36" s="80">
        <v>35000</v>
      </c>
      <c r="E36" s="81">
        <f>AVERAGE('업소별 가격'!D70:H70)</f>
        <v>35000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3"/>
      <c r="B37" s="21" t="s">
        <v>24</v>
      </c>
      <c r="C37" s="28" t="s">
        <v>25</v>
      </c>
      <c r="D37" s="80">
        <v>1000</v>
      </c>
      <c r="E37" s="81">
        <f>AVERAGE('업소별 가격'!D72:H72)</f>
        <v>1050</v>
      </c>
      <c r="F37" s="46" t="str">
        <f t="shared" si="0"/>
        <v>↑</v>
      </c>
      <c r="G37" s="47">
        <f t="shared" si="1"/>
        <v>50</v>
      </c>
      <c r="H37" s="43">
        <f t="shared" si="2"/>
        <v>-4.8</v>
      </c>
      <c r="I37" s="7">
        <f t="shared" si="3"/>
        <v>1025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3"/>
      <c r="B38" s="21" t="s">
        <v>23</v>
      </c>
      <c r="C38" s="28" t="s">
        <v>79</v>
      </c>
      <c r="D38" s="80">
        <v>10000</v>
      </c>
      <c r="E38" s="81">
        <f>AVERAGE('업소별 가격'!D74:H74)</f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3"/>
      <c r="B39" s="21" t="s">
        <v>29</v>
      </c>
      <c r="C39" s="28" t="s">
        <v>80</v>
      </c>
      <c r="D39" s="80">
        <v>24600</v>
      </c>
      <c r="E39" s="81">
        <f>AVERAGE('업소별 가격'!D76:H76)</f>
        <v>23000</v>
      </c>
      <c r="F39" s="46" t="str">
        <f t="shared" si="0"/>
        <v>↓</v>
      </c>
      <c r="G39" s="47">
        <f t="shared" si="1"/>
        <v>1600</v>
      </c>
      <c r="H39" s="43">
        <f t="shared" si="2"/>
        <v>7</v>
      </c>
      <c r="I39" s="7">
        <f t="shared" si="3"/>
        <v>23800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3"/>
      <c r="B40" s="21" t="s">
        <v>30</v>
      </c>
      <c r="C40" s="27" t="s">
        <v>81</v>
      </c>
      <c r="D40" s="80">
        <v>0</v>
      </c>
      <c r="E40" s="81">
        <f>IFERROR(AVERAGE('업소별 가격'!D78:H78),0)</f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3"/>
      <c r="B41" s="21" t="s">
        <v>44</v>
      </c>
      <c r="C41" s="28" t="s">
        <v>82</v>
      </c>
      <c r="D41" s="80">
        <v>47000</v>
      </c>
      <c r="E41" s="81">
        <f>IFERROR(AVERAGE('업소별 가격'!D80:H80),0)</f>
        <v>0</v>
      </c>
      <c r="F41" s="46" t="str">
        <f t="shared" si="0"/>
        <v>↓</v>
      </c>
      <c r="G41" s="47">
        <f t="shared" si="1"/>
        <v>47000</v>
      </c>
      <c r="H41" s="43" t="str">
        <f t="shared" si="2"/>
        <v>-</v>
      </c>
      <c r="I41" s="7">
        <f t="shared" si="3"/>
        <v>23500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3"/>
      <c r="B42" s="21" t="s">
        <v>45</v>
      </c>
      <c r="C42" s="28" t="s">
        <v>83</v>
      </c>
      <c r="D42" s="80">
        <v>0</v>
      </c>
      <c r="E42" s="81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3"/>
      <c r="B43" s="21" t="s">
        <v>51</v>
      </c>
      <c r="C43" s="28" t="s">
        <v>84</v>
      </c>
      <c r="D43" s="80">
        <v>0</v>
      </c>
      <c r="E43" s="81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3"/>
      <c r="B44" s="21" t="s">
        <v>31</v>
      </c>
      <c r="C44" s="28" t="s">
        <v>85</v>
      </c>
      <c r="D44" s="80">
        <v>17400</v>
      </c>
      <c r="E44" s="81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3"/>
      <c r="B45" s="21" t="s">
        <v>32</v>
      </c>
      <c r="C45" s="28" t="s">
        <v>86</v>
      </c>
      <c r="D45" s="80">
        <v>17500</v>
      </c>
      <c r="E45" s="81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3"/>
      <c r="B46" s="21" t="s">
        <v>46</v>
      </c>
      <c r="C46" s="28" t="s">
        <v>87</v>
      </c>
      <c r="D46" s="80">
        <v>10666.666666666666</v>
      </c>
      <c r="E46" s="81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5"/>
      <c r="B47" s="21" t="s">
        <v>47</v>
      </c>
      <c r="C47" s="28" t="s">
        <v>88</v>
      </c>
      <c r="D47" s="80">
        <v>2000</v>
      </c>
      <c r="E47" s="81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20.77734375" style="54" customWidth="1"/>
    <col min="5" max="8" width="20.77734375" style="49" customWidth="1"/>
    <col min="9" max="9" width="15.88671875" style="52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87" t="s">
        <v>150</v>
      </c>
      <c r="B1" s="87"/>
      <c r="C1" s="87"/>
      <c r="D1" s="87"/>
      <c r="E1" s="87"/>
      <c r="F1" s="87"/>
      <c r="G1" s="87"/>
      <c r="H1" s="87"/>
      <c r="I1" s="87"/>
      <c r="J1" s="87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3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1"/>
      <c r="J2" s="2"/>
      <c r="K2" s="2"/>
    </row>
    <row r="3" spans="1:16" s="1" customFormat="1" ht="20.100000000000001" customHeight="1" thickTop="1" x14ac:dyDescent="0.15">
      <c r="A3" s="88" t="s">
        <v>100</v>
      </c>
      <c r="B3" s="91" t="s">
        <v>99</v>
      </c>
      <c r="C3" s="93" t="s">
        <v>101</v>
      </c>
      <c r="D3" s="58" t="s">
        <v>210</v>
      </c>
      <c r="E3" s="68" t="s">
        <v>170</v>
      </c>
      <c r="F3" s="59" t="s">
        <v>189</v>
      </c>
      <c r="G3" s="59" t="s">
        <v>151</v>
      </c>
      <c r="H3" s="59" t="s">
        <v>235</v>
      </c>
      <c r="I3" s="51"/>
    </row>
    <row r="4" spans="1:16" s="1" customFormat="1" ht="20.100000000000001" customHeight="1" x14ac:dyDescent="0.15">
      <c r="A4" s="89"/>
      <c r="B4" s="92"/>
      <c r="C4" s="94"/>
      <c r="D4" s="66">
        <v>11000</v>
      </c>
      <c r="E4" s="66">
        <v>10000</v>
      </c>
      <c r="F4" s="62">
        <v>12000</v>
      </c>
      <c r="G4" s="62">
        <v>12000</v>
      </c>
      <c r="H4" s="62">
        <v>10000</v>
      </c>
      <c r="I4" s="51"/>
    </row>
    <row r="5" spans="1:16" s="1" customFormat="1" ht="20.100000000000001" customHeight="1" x14ac:dyDescent="0.15">
      <c r="A5" s="89"/>
      <c r="B5" s="91" t="s">
        <v>4</v>
      </c>
      <c r="C5" s="95" t="s">
        <v>102</v>
      </c>
      <c r="D5" s="63" t="s">
        <v>211</v>
      </c>
      <c r="E5" s="63" t="s">
        <v>169</v>
      </c>
      <c r="F5" s="64" t="s">
        <v>169</v>
      </c>
      <c r="G5" s="65" t="s">
        <v>152</v>
      </c>
      <c r="H5" s="64" t="s">
        <v>236</v>
      </c>
      <c r="I5" s="51"/>
    </row>
    <row r="6" spans="1:16" ht="20.100000000000001" customHeight="1" x14ac:dyDescent="0.15">
      <c r="A6" s="89"/>
      <c r="B6" s="92"/>
      <c r="C6" s="96"/>
      <c r="D6" s="66">
        <v>7000</v>
      </c>
      <c r="E6" s="66">
        <v>7000</v>
      </c>
      <c r="F6" s="62">
        <v>7000</v>
      </c>
      <c r="G6" s="62">
        <v>9500</v>
      </c>
      <c r="H6" s="66">
        <v>10000</v>
      </c>
      <c r="I6" s="51"/>
      <c r="J6" s="2"/>
      <c r="K6" s="2"/>
    </row>
    <row r="7" spans="1:16" ht="20.100000000000001" customHeight="1" x14ac:dyDescent="0.15">
      <c r="A7" s="89"/>
      <c r="B7" s="91" t="s">
        <v>98</v>
      </c>
      <c r="C7" s="95" t="s">
        <v>103</v>
      </c>
      <c r="D7" s="63" t="s">
        <v>212</v>
      </c>
      <c r="E7" s="63" t="s">
        <v>169</v>
      </c>
      <c r="F7" s="64" t="s">
        <v>169</v>
      </c>
      <c r="G7" s="64"/>
      <c r="H7" s="63" t="s">
        <v>237</v>
      </c>
      <c r="I7" s="51"/>
      <c r="J7" s="2"/>
      <c r="K7" s="2"/>
    </row>
    <row r="8" spans="1:16" ht="20.100000000000001" customHeight="1" x14ac:dyDescent="0.15">
      <c r="A8" s="89"/>
      <c r="B8" s="92"/>
      <c r="C8" s="96"/>
      <c r="D8" s="66">
        <v>7500</v>
      </c>
      <c r="E8" s="66">
        <v>7000</v>
      </c>
      <c r="F8" s="62">
        <v>7000</v>
      </c>
      <c r="G8" s="62"/>
      <c r="H8" s="66">
        <v>7500</v>
      </c>
      <c r="I8" s="51"/>
      <c r="J8" s="2"/>
      <c r="K8" s="2"/>
    </row>
    <row r="9" spans="1:16" ht="20.100000000000001" customHeight="1" x14ac:dyDescent="0.15">
      <c r="A9" s="89"/>
      <c r="B9" s="91" t="s">
        <v>97</v>
      </c>
      <c r="C9" s="93" t="s">
        <v>104</v>
      </c>
      <c r="D9" s="67" t="s">
        <v>213</v>
      </c>
      <c r="E9" s="68" t="s">
        <v>170</v>
      </c>
      <c r="F9" s="69" t="s">
        <v>190</v>
      </c>
      <c r="G9" s="69" t="s">
        <v>152</v>
      </c>
      <c r="H9" s="68" t="s">
        <v>238</v>
      </c>
      <c r="I9" s="70"/>
      <c r="J9" s="2"/>
      <c r="K9" s="2"/>
    </row>
    <row r="10" spans="1:16" ht="20.100000000000001" customHeight="1" x14ac:dyDescent="0.15">
      <c r="A10" s="89"/>
      <c r="B10" s="92"/>
      <c r="C10" s="94"/>
      <c r="D10" s="66">
        <v>15000</v>
      </c>
      <c r="E10" s="66">
        <v>15000</v>
      </c>
      <c r="F10" s="66">
        <v>17000</v>
      </c>
      <c r="G10" s="62">
        <v>15000</v>
      </c>
      <c r="H10" s="62">
        <v>15000</v>
      </c>
      <c r="I10" s="51"/>
      <c r="J10" s="2"/>
      <c r="K10" s="2"/>
      <c r="M10" s="72"/>
    </row>
    <row r="11" spans="1:16" ht="20.100000000000001" customHeight="1" x14ac:dyDescent="0.15">
      <c r="A11" s="89"/>
      <c r="B11" s="91" t="s">
        <v>96</v>
      </c>
      <c r="C11" s="97" t="s">
        <v>105</v>
      </c>
      <c r="D11" s="71" t="s">
        <v>214</v>
      </c>
      <c r="E11" s="71" t="s">
        <v>171</v>
      </c>
      <c r="F11" s="71" t="s">
        <v>191</v>
      </c>
      <c r="G11" s="65" t="s">
        <v>151</v>
      </c>
      <c r="H11" s="65" t="s">
        <v>239</v>
      </c>
      <c r="I11" s="51"/>
      <c r="J11" s="2"/>
      <c r="K11" s="2"/>
    </row>
    <row r="12" spans="1:16" ht="20.100000000000001" customHeight="1" x14ac:dyDescent="0.15">
      <c r="A12" s="89"/>
      <c r="B12" s="92"/>
      <c r="C12" s="98"/>
      <c r="D12" s="66">
        <v>16000</v>
      </c>
      <c r="E12" s="66">
        <v>13000</v>
      </c>
      <c r="F12" s="66">
        <v>18000</v>
      </c>
      <c r="G12" s="66">
        <v>18000</v>
      </c>
      <c r="H12" s="62">
        <v>22000</v>
      </c>
      <c r="I12" s="51"/>
      <c r="J12" s="2"/>
      <c r="K12" s="2"/>
    </row>
    <row r="13" spans="1:16" ht="20.100000000000001" customHeight="1" x14ac:dyDescent="0.15">
      <c r="A13" s="89"/>
      <c r="B13" s="91" t="s">
        <v>8</v>
      </c>
      <c r="C13" s="97" t="s">
        <v>106</v>
      </c>
      <c r="D13" s="63" t="s">
        <v>169</v>
      </c>
      <c r="E13" s="63" t="s">
        <v>169</v>
      </c>
      <c r="F13" s="63" t="s">
        <v>169</v>
      </c>
      <c r="G13" s="63" t="s">
        <v>153</v>
      </c>
      <c r="H13" s="64" t="s">
        <v>224</v>
      </c>
      <c r="I13" s="51"/>
      <c r="J13" s="2"/>
      <c r="K13" s="2"/>
    </row>
    <row r="14" spans="1:16" ht="20.100000000000001" customHeight="1" x14ac:dyDescent="0.15">
      <c r="A14" s="89"/>
      <c r="B14" s="92"/>
      <c r="C14" s="98"/>
      <c r="D14" s="66">
        <v>7500</v>
      </c>
      <c r="E14" s="66">
        <v>7000</v>
      </c>
      <c r="F14" s="66">
        <v>8000</v>
      </c>
      <c r="G14" s="66">
        <v>7000</v>
      </c>
      <c r="H14" s="62">
        <v>7500</v>
      </c>
      <c r="I14" s="51"/>
      <c r="J14" s="2"/>
      <c r="K14" s="2"/>
    </row>
    <row r="15" spans="1:16" ht="20.100000000000001" customHeight="1" x14ac:dyDescent="0.15">
      <c r="A15" s="89"/>
      <c r="B15" s="91" t="s">
        <v>9</v>
      </c>
      <c r="C15" s="97" t="s">
        <v>106</v>
      </c>
      <c r="D15" s="63" t="s">
        <v>169</v>
      </c>
      <c r="E15" s="63" t="s">
        <v>169</v>
      </c>
      <c r="F15" s="63" t="s">
        <v>169</v>
      </c>
      <c r="G15" s="71" t="s">
        <v>153</v>
      </c>
      <c r="H15" s="64" t="s">
        <v>224</v>
      </c>
      <c r="I15" s="51"/>
      <c r="J15" s="2"/>
      <c r="K15" s="2"/>
    </row>
    <row r="16" spans="1:16" ht="20.100000000000001" customHeight="1" x14ac:dyDescent="0.15">
      <c r="A16" s="89"/>
      <c r="B16" s="92"/>
      <c r="C16" s="98"/>
      <c r="D16" s="66">
        <v>7500</v>
      </c>
      <c r="E16" s="66">
        <v>7000</v>
      </c>
      <c r="F16" s="66">
        <v>8000</v>
      </c>
      <c r="G16" s="66">
        <v>7000</v>
      </c>
      <c r="H16" s="62">
        <v>7500</v>
      </c>
      <c r="I16" s="51"/>
      <c r="J16" s="2"/>
      <c r="K16" s="2"/>
    </row>
    <row r="17" spans="1:11" ht="20.100000000000001" customHeight="1" x14ac:dyDescent="0.15">
      <c r="A17" s="89"/>
      <c r="B17" s="91" t="s">
        <v>18</v>
      </c>
      <c r="C17" s="97" t="s">
        <v>107</v>
      </c>
      <c r="D17" s="71" t="s">
        <v>169</v>
      </c>
      <c r="E17" s="71" t="s">
        <v>172</v>
      </c>
      <c r="F17" s="71" t="s">
        <v>192</v>
      </c>
      <c r="G17" s="71" t="s">
        <v>152</v>
      </c>
      <c r="H17" s="65" t="s">
        <v>224</v>
      </c>
      <c r="I17" s="51"/>
      <c r="J17" s="2"/>
      <c r="K17" s="2"/>
    </row>
    <row r="18" spans="1:11" ht="20.100000000000001" customHeight="1" x14ac:dyDescent="0.15">
      <c r="A18" s="89"/>
      <c r="B18" s="92"/>
      <c r="C18" s="98"/>
      <c r="D18" s="66">
        <v>9000</v>
      </c>
      <c r="E18" s="66">
        <v>19000</v>
      </c>
      <c r="F18" s="66">
        <v>20000</v>
      </c>
      <c r="G18" s="66">
        <v>17000</v>
      </c>
      <c r="H18" s="62">
        <v>8500</v>
      </c>
      <c r="I18" s="51"/>
      <c r="J18" s="2"/>
      <c r="K18" s="2"/>
    </row>
    <row r="19" spans="1:11" ht="20.100000000000001" customHeight="1" x14ac:dyDescent="0.15">
      <c r="A19" s="89"/>
      <c r="B19" s="91" t="s">
        <v>108</v>
      </c>
      <c r="C19" s="97" t="s">
        <v>107</v>
      </c>
      <c r="D19" s="71" t="s">
        <v>215</v>
      </c>
      <c r="E19" s="71" t="s">
        <v>173</v>
      </c>
      <c r="F19" s="71" t="s">
        <v>193</v>
      </c>
      <c r="G19" s="71" t="s">
        <v>152</v>
      </c>
      <c r="H19" s="65" t="s">
        <v>240</v>
      </c>
      <c r="I19" s="51"/>
      <c r="J19" s="2"/>
      <c r="K19" s="2"/>
    </row>
    <row r="20" spans="1:11" ht="20.100000000000001" customHeight="1" x14ac:dyDescent="0.15">
      <c r="A20" s="89"/>
      <c r="B20" s="92"/>
      <c r="C20" s="98"/>
      <c r="D20" s="66">
        <v>23000</v>
      </c>
      <c r="E20" s="66">
        <v>59000</v>
      </c>
      <c r="F20" s="66">
        <v>54000</v>
      </c>
      <c r="G20" s="66">
        <v>45000</v>
      </c>
      <c r="H20" s="62">
        <v>38000</v>
      </c>
      <c r="I20" s="51"/>
      <c r="J20" s="2"/>
      <c r="K20" s="2"/>
    </row>
    <row r="21" spans="1:11" ht="20.100000000000001" customHeight="1" x14ac:dyDescent="0.15">
      <c r="A21" s="89"/>
      <c r="B21" s="91" t="s">
        <v>17</v>
      </c>
      <c r="C21" s="97" t="s">
        <v>109</v>
      </c>
      <c r="D21" s="71" t="s">
        <v>216</v>
      </c>
      <c r="E21" s="71" t="s">
        <v>173</v>
      </c>
      <c r="F21" s="71" t="s">
        <v>194</v>
      </c>
      <c r="G21" s="71" t="s">
        <v>152</v>
      </c>
      <c r="H21" s="65" t="s">
        <v>241</v>
      </c>
      <c r="I21" s="51"/>
      <c r="J21" s="2"/>
      <c r="K21" s="2"/>
    </row>
    <row r="22" spans="1:11" ht="20.100000000000001" customHeight="1" x14ac:dyDescent="0.15">
      <c r="A22" s="89"/>
      <c r="B22" s="92"/>
      <c r="C22" s="98"/>
      <c r="D22" s="66">
        <v>15000</v>
      </c>
      <c r="E22" s="66">
        <v>21000</v>
      </c>
      <c r="F22" s="66">
        <v>17000</v>
      </c>
      <c r="G22" s="66">
        <v>18000</v>
      </c>
      <c r="H22" s="62">
        <v>17000</v>
      </c>
      <c r="I22" s="51"/>
      <c r="J22" s="2"/>
      <c r="K22" s="2"/>
    </row>
    <row r="23" spans="1:11" ht="20.100000000000001" customHeight="1" x14ac:dyDescent="0.15">
      <c r="A23" s="89"/>
      <c r="B23" s="91" t="s">
        <v>16</v>
      </c>
      <c r="C23" s="97" t="s">
        <v>109</v>
      </c>
      <c r="D23" s="71" t="s">
        <v>211</v>
      </c>
      <c r="E23" s="71" t="s">
        <v>173</v>
      </c>
      <c r="F23" s="71" t="s">
        <v>195</v>
      </c>
      <c r="G23" s="71" t="s">
        <v>152</v>
      </c>
      <c r="H23" s="65" t="s">
        <v>242</v>
      </c>
      <c r="I23" s="51"/>
      <c r="J23" s="2"/>
      <c r="K23" s="2"/>
    </row>
    <row r="24" spans="1:11" ht="20.100000000000001" customHeight="1" x14ac:dyDescent="0.15">
      <c r="A24" s="89"/>
      <c r="B24" s="92"/>
      <c r="C24" s="98"/>
      <c r="D24" s="66">
        <v>14000</v>
      </c>
      <c r="E24" s="66">
        <v>18000</v>
      </c>
      <c r="F24" s="66">
        <v>13000</v>
      </c>
      <c r="G24" s="66">
        <v>17000</v>
      </c>
      <c r="H24" s="62">
        <v>7900</v>
      </c>
      <c r="I24" s="51"/>
      <c r="J24" s="2"/>
      <c r="K24" s="2"/>
    </row>
    <row r="25" spans="1:11" ht="20.100000000000001" customHeight="1" x14ac:dyDescent="0.15">
      <c r="A25" s="89"/>
      <c r="B25" s="91" t="s">
        <v>13</v>
      </c>
      <c r="C25" s="91" t="s">
        <v>59</v>
      </c>
      <c r="D25" s="71" t="s">
        <v>217</v>
      </c>
      <c r="E25" s="71" t="s">
        <v>174</v>
      </c>
      <c r="F25" s="71" t="s">
        <v>196</v>
      </c>
      <c r="G25" s="71" t="s">
        <v>154</v>
      </c>
      <c r="H25" s="65" t="s">
        <v>243</v>
      </c>
      <c r="I25" s="51"/>
      <c r="J25" s="2"/>
      <c r="K25" s="2"/>
    </row>
    <row r="26" spans="1:11" ht="20.100000000000001" customHeight="1" x14ac:dyDescent="0.15">
      <c r="A26" s="89"/>
      <c r="B26" s="92"/>
      <c r="C26" s="92"/>
      <c r="D26" s="66">
        <v>5000</v>
      </c>
      <c r="E26" s="66">
        <v>10000</v>
      </c>
      <c r="F26" s="66">
        <v>8000</v>
      </c>
      <c r="G26" s="62">
        <v>8000</v>
      </c>
      <c r="H26" s="62">
        <v>7000</v>
      </c>
      <c r="I26" s="51"/>
      <c r="J26" s="2"/>
      <c r="K26" s="2"/>
    </row>
    <row r="27" spans="1:11" ht="20.100000000000001" customHeight="1" x14ac:dyDescent="0.15">
      <c r="A27" s="89"/>
      <c r="B27" s="91" t="s">
        <v>14</v>
      </c>
      <c r="C27" s="91" t="s">
        <v>59</v>
      </c>
      <c r="D27" s="63" t="s">
        <v>217</v>
      </c>
      <c r="E27" s="71" t="s">
        <v>174</v>
      </c>
      <c r="F27" s="63" t="s">
        <v>196</v>
      </c>
      <c r="G27" s="71" t="s">
        <v>154</v>
      </c>
      <c r="H27" s="65" t="s">
        <v>243</v>
      </c>
      <c r="I27" s="51"/>
      <c r="J27" s="2"/>
      <c r="K27" s="2"/>
    </row>
    <row r="28" spans="1:11" ht="20.100000000000001" customHeight="1" x14ac:dyDescent="0.15">
      <c r="A28" s="89"/>
      <c r="B28" s="92"/>
      <c r="C28" s="92"/>
      <c r="D28" s="66">
        <v>7000</v>
      </c>
      <c r="E28" s="66">
        <v>12000</v>
      </c>
      <c r="F28" s="66">
        <v>9000</v>
      </c>
      <c r="G28" s="62">
        <v>9000</v>
      </c>
      <c r="H28" s="62">
        <v>9000</v>
      </c>
      <c r="I28" s="51"/>
      <c r="J28" s="57"/>
      <c r="K28" s="2"/>
    </row>
    <row r="29" spans="1:11" ht="20.100000000000001" customHeight="1" x14ac:dyDescent="0.15">
      <c r="A29" s="89"/>
      <c r="B29" s="91" t="s">
        <v>15</v>
      </c>
      <c r="C29" s="97" t="s">
        <v>36</v>
      </c>
      <c r="D29" s="71" t="s">
        <v>217</v>
      </c>
      <c r="E29" s="71" t="s">
        <v>174</v>
      </c>
      <c r="F29" s="71" t="s">
        <v>196</v>
      </c>
      <c r="G29" s="71" t="s">
        <v>154</v>
      </c>
      <c r="H29" s="65" t="s">
        <v>243</v>
      </c>
      <c r="I29" s="51"/>
      <c r="J29" s="57"/>
      <c r="K29" s="2"/>
    </row>
    <row r="30" spans="1:11" ht="20.100000000000001" customHeight="1" x14ac:dyDescent="0.15">
      <c r="A30" s="89"/>
      <c r="B30" s="92"/>
      <c r="C30" s="98"/>
      <c r="D30" s="66">
        <v>13000</v>
      </c>
      <c r="E30" s="67">
        <v>23000</v>
      </c>
      <c r="F30" s="66">
        <v>22000</v>
      </c>
      <c r="G30" s="62">
        <v>20000</v>
      </c>
      <c r="H30" s="62">
        <v>20000</v>
      </c>
      <c r="I30" s="51"/>
      <c r="J30" s="2"/>
      <c r="K30" s="2"/>
    </row>
    <row r="31" spans="1:11" ht="20.100000000000001" customHeight="1" x14ac:dyDescent="0.15">
      <c r="A31" s="89"/>
      <c r="B31" s="91" t="s">
        <v>12</v>
      </c>
      <c r="C31" s="97" t="s">
        <v>110</v>
      </c>
      <c r="D31" s="63" t="s">
        <v>218</v>
      </c>
      <c r="E31" s="63" t="s">
        <v>169</v>
      </c>
      <c r="F31" s="63" t="s">
        <v>169</v>
      </c>
      <c r="G31" s="64" t="s">
        <v>153</v>
      </c>
      <c r="H31" s="64" t="s">
        <v>244</v>
      </c>
      <c r="I31" s="70"/>
      <c r="J31" s="2"/>
      <c r="K31" s="2"/>
    </row>
    <row r="32" spans="1:11" ht="20.100000000000001" customHeight="1" x14ac:dyDescent="0.15">
      <c r="A32" s="89"/>
      <c r="B32" s="92"/>
      <c r="C32" s="98"/>
      <c r="D32" s="66">
        <v>11500</v>
      </c>
      <c r="E32" s="66">
        <v>7500</v>
      </c>
      <c r="F32" s="66">
        <v>8500</v>
      </c>
      <c r="G32" s="62">
        <v>9000</v>
      </c>
      <c r="H32" s="62">
        <v>10500</v>
      </c>
      <c r="I32" s="51"/>
      <c r="J32" s="2"/>
      <c r="K32" s="2"/>
    </row>
    <row r="33" spans="1:11" ht="20.100000000000001" customHeight="1" x14ac:dyDescent="0.15">
      <c r="A33" s="89"/>
      <c r="B33" s="91" t="s">
        <v>19</v>
      </c>
      <c r="C33" s="91" t="s">
        <v>111</v>
      </c>
      <c r="D33" s="71" t="s">
        <v>219</v>
      </c>
      <c r="E33" s="71" t="s">
        <v>175</v>
      </c>
      <c r="F33" s="71" t="s">
        <v>197</v>
      </c>
      <c r="G33" s="65" t="s">
        <v>155</v>
      </c>
      <c r="H33" s="65" t="s">
        <v>245</v>
      </c>
      <c r="I33" s="51"/>
      <c r="J33" s="2"/>
      <c r="K33" s="2"/>
    </row>
    <row r="34" spans="1:11" ht="20.100000000000001" customHeight="1" x14ac:dyDescent="0.15">
      <c r="A34" s="89"/>
      <c r="B34" s="92"/>
      <c r="C34" s="92"/>
      <c r="D34" s="66">
        <v>16000</v>
      </c>
      <c r="E34" s="66">
        <v>19000</v>
      </c>
      <c r="F34" s="66">
        <v>18000</v>
      </c>
      <c r="G34" s="62">
        <v>19000</v>
      </c>
      <c r="H34" s="62">
        <v>10000</v>
      </c>
      <c r="I34" s="51"/>
      <c r="J34" s="2"/>
      <c r="K34" s="2"/>
    </row>
    <row r="35" spans="1:11" ht="20.100000000000001" customHeight="1" x14ac:dyDescent="0.15">
      <c r="A35" s="89"/>
      <c r="B35" s="91" t="s">
        <v>112</v>
      </c>
      <c r="C35" s="93" t="s">
        <v>113</v>
      </c>
      <c r="D35" s="63" t="s">
        <v>220</v>
      </c>
      <c r="E35" s="63" t="s">
        <v>176</v>
      </c>
      <c r="F35" s="63" t="s">
        <v>156</v>
      </c>
      <c r="G35" s="64" t="s">
        <v>156</v>
      </c>
      <c r="H35" s="64" t="s">
        <v>246</v>
      </c>
      <c r="I35" s="51"/>
      <c r="J35" s="2"/>
      <c r="K35" s="2"/>
    </row>
    <row r="36" spans="1:11" ht="20.100000000000001" customHeight="1" x14ac:dyDescent="0.15">
      <c r="A36" s="89"/>
      <c r="B36" s="92"/>
      <c r="C36" s="94"/>
      <c r="D36" s="66">
        <v>9000</v>
      </c>
      <c r="E36" s="66">
        <v>16900</v>
      </c>
      <c r="F36" s="62">
        <v>18000</v>
      </c>
      <c r="G36" s="66">
        <v>18000</v>
      </c>
      <c r="H36" s="62">
        <v>20500</v>
      </c>
      <c r="I36" s="51"/>
      <c r="J36" s="2"/>
      <c r="K36" s="2"/>
    </row>
    <row r="37" spans="1:11" ht="20.100000000000001" customHeight="1" x14ac:dyDescent="0.15">
      <c r="A37" s="89"/>
      <c r="B37" s="91" t="s">
        <v>20</v>
      </c>
      <c r="C37" s="95" t="s">
        <v>114</v>
      </c>
      <c r="D37" s="71" t="s">
        <v>221</v>
      </c>
      <c r="E37" s="71" t="s">
        <v>177</v>
      </c>
      <c r="F37" s="65" t="s">
        <v>198</v>
      </c>
      <c r="G37" s="71" t="s">
        <v>157</v>
      </c>
      <c r="H37" s="65" t="s">
        <v>247</v>
      </c>
      <c r="I37" s="51"/>
      <c r="J37" s="2"/>
      <c r="K37" s="2"/>
    </row>
    <row r="38" spans="1:11" ht="20.100000000000001" customHeight="1" x14ac:dyDescent="0.15">
      <c r="A38" s="89"/>
      <c r="B38" s="92"/>
      <c r="C38" s="96"/>
      <c r="D38" s="66">
        <v>5100</v>
      </c>
      <c r="E38" s="66">
        <v>6900</v>
      </c>
      <c r="F38" s="66">
        <v>5300</v>
      </c>
      <c r="G38" s="66">
        <v>8100</v>
      </c>
      <c r="H38" s="66">
        <v>5000</v>
      </c>
      <c r="I38" s="51"/>
      <c r="J38" s="2"/>
      <c r="K38" s="2"/>
    </row>
    <row r="39" spans="1:11" ht="20.100000000000001" customHeight="1" x14ac:dyDescent="0.15">
      <c r="A39" s="89"/>
      <c r="B39" s="91" t="s">
        <v>21</v>
      </c>
      <c r="C39" s="95" t="s">
        <v>115</v>
      </c>
      <c r="D39" s="63" t="s">
        <v>222</v>
      </c>
      <c r="E39" s="63" t="s">
        <v>178</v>
      </c>
      <c r="F39" s="63" t="s">
        <v>178</v>
      </c>
      <c r="G39" s="63" t="s">
        <v>158</v>
      </c>
      <c r="H39" s="63" t="s">
        <v>248</v>
      </c>
      <c r="I39" s="51"/>
      <c r="J39" s="2"/>
      <c r="K39" s="2"/>
    </row>
    <row r="40" spans="1:11" ht="20.100000000000001" customHeight="1" x14ac:dyDescent="0.15">
      <c r="A40" s="89"/>
      <c r="B40" s="92"/>
      <c r="C40" s="96"/>
      <c r="D40" s="66">
        <v>11900</v>
      </c>
      <c r="E40" s="66">
        <v>18000</v>
      </c>
      <c r="F40" s="66">
        <v>18000</v>
      </c>
      <c r="G40" s="66">
        <v>18900</v>
      </c>
      <c r="H40" s="66">
        <v>11900</v>
      </c>
      <c r="I40" s="51"/>
      <c r="J40" s="2"/>
      <c r="K40" s="2"/>
    </row>
    <row r="41" spans="1:11" ht="20.100000000000001" customHeight="1" x14ac:dyDescent="0.15">
      <c r="A41" s="89"/>
      <c r="B41" s="91" t="s">
        <v>10</v>
      </c>
      <c r="C41" s="91" t="s">
        <v>3</v>
      </c>
      <c r="D41" s="71" t="s">
        <v>223</v>
      </c>
      <c r="E41" s="71" t="s">
        <v>179</v>
      </c>
      <c r="F41" s="71" t="s">
        <v>169</v>
      </c>
      <c r="G41" s="71" t="s">
        <v>153</v>
      </c>
      <c r="H41" s="71" t="s">
        <v>249</v>
      </c>
      <c r="I41" s="51"/>
      <c r="J41" s="2"/>
      <c r="K41" s="2"/>
    </row>
    <row r="42" spans="1:11" ht="20.100000000000001" customHeight="1" x14ac:dyDescent="0.15">
      <c r="A42" s="89"/>
      <c r="B42" s="92"/>
      <c r="C42" s="92"/>
      <c r="D42" s="66">
        <v>5500</v>
      </c>
      <c r="E42" s="66">
        <v>8000</v>
      </c>
      <c r="F42" s="66">
        <v>7500</v>
      </c>
      <c r="G42" s="66">
        <v>7000</v>
      </c>
      <c r="H42" s="62">
        <v>7000</v>
      </c>
      <c r="I42" s="51"/>
      <c r="J42" s="2"/>
      <c r="K42" s="2"/>
    </row>
    <row r="43" spans="1:11" ht="20.100000000000001" customHeight="1" x14ac:dyDescent="0.15">
      <c r="A43" s="89"/>
      <c r="B43" s="91" t="s">
        <v>116</v>
      </c>
      <c r="C43" s="91" t="s">
        <v>117</v>
      </c>
      <c r="D43" s="63" t="s">
        <v>224</v>
      </c>
      <c r="E43" s="63" t="s">
        <v>169</v>
      </c>
      <c r="F43" s="71" t="s">
        <v>169</v>
      </c>
      <c r="G43" s="63" t="s">
        <v>153</v>
      </c>
      <c r="H43" s="64" t="s">
        <v>237</v>
      </c>
      <c r="I43" s="51"/>
      <c r="J43" s="2"/>
      <c r="K43" s="2"/>
    </row>
    <row r="44" spans="1:11" ht="20.100000000000001" customHeight="1" x14ac:dyDescent="0.15">
      <c r="A44" s="89"/>
      <c r="B44" s="92"/>
      <c r="C44" s="92"/>
      <c r="D44" s="66">
        <v>4500</v>
      </c>
      <c r="E44" s="66">
        <v>4000</v>
      </c>
      <c r="F44" s="66">
        <v>4500</v>
      </c>
      <c r="G44" s="66">
        <v>4500</v>
      </c>
      <c r="H44" s="62">
        <v>4500</v>
      </c>
      <c r="I44" s="51"/>
      <c r="J44" s="2"/>
      <c r="K44" s="2"/>
    </row>
    <row r="45" spans="1:11" ht="20.100000000000001" customHeight="1" x14ac:dyDescent="0.15">
      <c r="A45" s="89"/>
      <c r="B45" s="91" t="s">
        <v>11</v>
      </c>
      <c r="C45" s="91" t="s">
        <v>118</v>
      </c>
      <c r="D45" s="71" t="s">
        <v>169</v>
      </c>
      <c r="E45" s="71" t="s">
        <v>169</v>
      </c>
      <c r="F45" s="71" t="s">
        <v>169</v>
      </c>
      <c r="G45" s="71" t="s">
        <v>153</v>
      </c>
      <c r="H45" s="64" t="s">
        <v>237</v>
      </c>
      <c r="I45" s="51"/>
      <c r="J45" s="2"/>
      <c r="K45" s="2"/>
    </row>
    <row r="46" spans="1:11" ht="20.100000000000001" customHeight="1" x14ac:dyDescent="0.15">
      <c r="A46" s="89"/>
      <c r="B46" s="92"/>
      <c r="C46" s="92"/>
      <c r="D46" s="66">
        <v>3000</v>
      </c>
      <c r="E46" s="66">
        <v>3000</v>
      </c>
      <c r="F46" s="66">
        <v>4000</v>
      </c>
      <c r="G46" s="66">
        <v>4000</v>
      </c>
      <c r="H46" s="62">
        <v>4500</v>
      </c>
      <c r="I46" s="51"/>
      <c r="J46" s="2"/>
      <c r="K46" s="2"/>
    </row>
    <row r="47" spans="1:11" ht="20.100000000000001" customHeight="1" x14ac:dyDescent="0.15">
      <c r="A47" s="89"/>
      <c r="B47" s="91" t="s">
        <v>119</v>
      </c>
      <c r="C47" s="93" t="s">
        <v>120</v>
      </c>
      <c r="D47" s="71" t="s">
        <v>225</v>
      </c>
      <c r="E47" s="63" t="s">
        <v>180</v>
      </c>
      <c r="F47" s="71" t="s">
        <v>199</v>
      </c>
      <c r="G47" s="63" t="s">
        <v>159</v>
      </c>
      <c r="H47" s="64" t="s">
        <v>250</v>
      </c>
      <c r="I47" s="51"/>
      <c r="J47" s="2"/>
      <c r="K47" s="2"/>
    </row>
    <row r="48" spans="1:11" ht="20.100000000000001" customHeight="1" x14ac:dyDescent="0.15">
      <c r="A48" s="89"/>
      <c r="B48" s="92"/>
      <c r="C48" s="94"/>
      <c r="D48" s="66">
        <v>1500</v>
      </c>
      <c r="E48" s="66">
        <v>5800</v>
      </c>
      <c r="F48" s="66">
        <v>3500</v>
      </c>
      <c r="G48" s="62">
        <v>3800</v>
      </c>
      <c r="H48" s="62">
        <v>2000</v>
      </c>
      <c r="I48" s="51"/>
      <c r="J48" s="2"/>
      <c r="K48" s="2"/>
    </row>
    <row r="49" spans="1:11" ht="20.100000000000001" customHeight="1" x14ac:dyDescent="0.15">
      <c r="A49" s="89"/>
      <c r="B49" s="91" t="s">
        <v>121</v>
      </c>
      <c r="C49" s="93" t="s">
        <v>122</v>
      </c>
      <c r="D49" s="71" t="s">
        <v>225</v>
      </c>
      <c r="E49" s="63" t="s">
        <v>180</v>
      </c>
      <c r="F49" s="63" t="s">
        <v>199</v>
      </c>
      <c r="G49" s="64" t="s">
        <v>159</v>
      </c>
      <c r="H49" s="64" t="s">
        <v>250</v>
      </c>
      <c r="I49" s="51"/>
      <c r="J49" s="2"/>
      <c r="K49" s="2"/>
    </row>
    <row r="50" spans="1:11" ht="20.100000000000001" customHeight="1" x14ac:dyDescent="0.15">
      <c r="A50" s="90"/>
      <c r="B50" s="92"/>
      <c r="C50" s="94"/>
      <c r="D50" s="66">
        <v>2500</v>
      </c>
      <c r="E50" s="66">
        <v>7000</v>
      </c>
      <c r="F50" s="66">
        <v>6500</v>
      </c>
      <c r="G50" s="62">
        <v>5300</v>
      </c>
      <c r="H50" s="62">
        <v>2500</v>
      </c>
      <c r="I50" s="51"/>
      <c r="J50" s="2"/>
      <c r="K50" s="2"/>
    </row>
    <row r="51" spans="1:11" ht="20.100000000000001" customHeight="1" x14ac:dyDescent="0.15">
      <c r="A51" s="89" t="s">
        <v>123</v>
      </c>
      <c r="B51" s="99" t="s">
        <v>40</v>
      </c>
      <c r="C51" s="100" t="s">
        <v>124</v>
      </c>
      <c r="D51" s="71" t="s">
        <v>226</v>
      </c>
      <c r="E51" s="71" t="s">
        <v>181</v>
      </c>
      <c r="F51" s="71" t="s">
        <v>200</v>
      </c>
      <c r="G51" s="65" t="s">
        <v>160</v>
      </c>
      <c r="H51" s="65" t="s">
        <v>226</v>
      </c>
      <c r="I51" s="51"/>
      <c r="J51" s="2"/>
      <c r="K51" s="2"/>
    </row>
    <row r="52" spans="1:11" ht="20.100000000000001" customHeight="1" x14ac:dyDescent="0.15">
      <c r="A52" s="89"/>
      <c r="B52" s="96"/>
      <c r="C52" s="94"/>
      <c r="D52" s="66">
        <v>10000</v>
      </c>
      <c r="E52" s="66">
        <v>6400</v>
      </c>
      <c r="F52" s="66">
        <v>6000</v>
      </c>
      <c r="G52" s="62">
        <v>5000</v>
      </c>
      <c r="H52" s="62">
        <v>10000</v>
      </c>
      <c r="I52" s="51"/>
      <c r="J52" s="2"/>
      <c r="K52" s="2"/>
    </row>
    <row r="53" spans="1:11" ht="20.100000000000001" customHeight="1" x14ac:dyDescent="0.15">
      <c r="A53" s="89"/>
      <c r="B53" s="95" t="s">
        <v>34</v>
      </c>
      <c r="C53" s="93" t="s">
        <v>125</v>
      </c>
      <c r="D53" s="73" t="s">
        <v>226</v>
      </c>
      <c r="E53" s="63" t="s">
        <v>181</v>
      </c>
      <c r="F53" s="63" t="s">
        <v>200</v>
      </c>
      <c r="G53" s="64" t="s">
        <v>160</v>
      </c>
      <c r="H53" s="64" t="s">
        <v>251</v>
      </c>
      <c r="I53" s="51"/>
      <c r="J53" s="2"/>
      <c r="K53" s="2"/>
    </row>
    <row r="54" spans="1:11" ht="20.100000000000001" customHeight="1" x14ac:dyDescent="0.15">
      <c r="A54" s="89"/>
      <c r="B54" s="96"/>
      <c r="C54" s="94"/>
      <c r="D54" s="66">
        <v>5000</v>
      </c>
      <c r="E54" s="66">
        <v>3500</v>
      </c>
      <c r="F54" s="66">
        <v>3000</v>
      </c>
      <c r="G54" s="62">
        <v>2000</v>
      </c>
      <c r="H54" s="62">
        <v>5000</v>
      </c>
      <c r="I54" s="51"/>
      <c r="J54" s="2"/>
      <c r="K54" s="2"/>
    </row>
    <row r="55" spans="1:11" ht="20.100000000000001" customHeight="1" x14ac:dyDescent="0.15">
      <c r="A55" s="89"/>
      <c r="B55" s="95" t="s">
        <v>22</v>
      </c>
      <c r="C55" s="93" t="s">
        <v>126</v>
      </c>
      <c r="D55" s="73"/>
      <c r="E55" s="63"/>
      <c r="F55" s="63"/>
      <c r="G55" s="64"/>
      <c r="H55" s="64"/>
      <c r="I55" s="51"/>
      <c r="J55" s="2"/>
      <c r="K55" s="2"/>
    </row>
    <row r="56" spans="1:11" ht="20.100000000000001" customHeight="1" x14ac:dyDescent="0.15">
      <c r="A56" s="89"/>
      <c r="B56" s="96"/>
      <c r="C56" s="94"/>
      <c r="D56" s="66"/>
      <c r="E56" s="66"/>
      <c r="F56" s="66"/>
      <c r="G56" s="66"/>
      <c r="H56" s="66"/>
      <c r="I56" s="51"/>
      <c r="J56" s="2"/>
      <c r="K56" s="2"/>
    </row>
    <row r="57" spans="1:11" ht="20.100000000000001" customHeight="1" x14ac:dyDescent="0.15">
      <c r="A57" s="89"/>
      <c r="B57" s="95" t="s">
        <v>33</v>
      </c>
      <c r="C57" s="93" t="s">
        <v>93</v>
      </c>
      <c r="D57" s="71" t="s">
        <v>227</v>
      </c>
      <c r="E57" s="71" t="s">
        <v>161</v>
      </c>
      <c r="F57" s="71" t="s">
        <v>161</v>
      </c>
      <c r="G57" s="71" t="s">
        <v>161</v>
      </c>
      <c r="H57" s="71" t="s">
        <v>252</v>
      </c>
      <c r="I57" s="51"/>
      <c r="J57" s="2"/>
      <c r="K57" s="2"/>
    </row>
    <row r="58" spans="1:11" ht="20.100000000000001" customHeight="1" x14ac:dyDescent="0.15">
      <c r="A58" s="89"/>
      <c r="B58" s="96"/>
      <c r="C58" s="94"/>
      <c r="D58" s="66">
        <v>13000</v>
      </c>
      <c r="E58" s="66">
        <v>3400</v>
      </c>
      <c r="F58" s="66">
        <v>3400</v>
      </c>
      <c r="G58" s="66">
        <v>3400</v>
      </c>
      <c r="H58" s="66">
        <v>13000</v>
      </c>
      <c r="I58" s="51"/>
      <c r="J58" s="2"/>
      <c r="K58" s="2"/>
    </row>
    <row r="59" spans="1:11" ht="20.100000000000001" customHeight="1" x14ac:dyDescent="0.15">
      <c r="A59" s="89"/>
      <c r="B59" s="95" t="s">
        <v>41</v>
      </c>
      <c r="C59" s="93" t="s">
        <v>127</v>
      </c>
      <c r="D59" s="63"/>
      <c r="E59" s="63"/>
      <c r="F59" s="63"/>
      <c r="G59" s="63"/>
      <c r="H59" s="63"/>
      <c r="I59" s="51"/>
      <c r="J59" s="2"/>
      <c r="K59" s="2"/>
    </row>
    <row r="60" spans="1:11" ht="20.100000000000001" customHeight="1" x14ac:dyDescent="0.15">
      <c r="A60" s="89"/>
      <c r="B60" s="96"/>
      <c r="C60" s="94"/>
      <c r="D60" s="66"/>
      <c r="E60" s="66"/>
      <c r="F60" s="66"/>
      <c r="G60" s="62"/>
      <c r="H60" s="74"/>
      <c r="I60" s="51"/>
      <c r="J60" s="2"/>
      <c r="K60" s="2"/>
    </row>
    <row r="61" spans="1:11" ht="20.100000000000001" customHeight="1" x14ac:dyDescent="0.15">
      <c r="A61" s="89"/>
      <c r="B61" s="95" t="s">
        <v>26</v>
      </c>
      <c r="C61" s="95" t="s">
        <v>128</v>
      </c>
      <c r="D61" s="71"/>
      <c r="E61" s="71"/>
      <c r="F61" s="71" t="s">
        <v>201</v>
      </c>
      <c r="G61" s="65" t="s">
        <v>162</v>
      </c>
      <c r="H61" s="75"/>
      <c r="I61" s="51"/>
      <c r="J61" s="2"/>
      <c r="K61" s="2"/>
    </row>
    <row r="62" spans="1:11" ht="20.100000000000001" customHeight="1" x14ac:dyDescent="0.15">
      <c r="A62" s="89"/>
      <c r="B62" s="96"/>
      <c r="C62" s="96"/>
      <c r="D62" s="66"/>
      <c r="E62" s="66"/>
      <c r="F62" s="66">
        <v>22000</v>
      </c>
      <c r="G62" s="66">
        <v>5000</v>
      </c>
      <c r="H62" s="66"/>
      <c r="I62" s="51"/>
      <c r="J62" s="2"/>
      <c r="K62" s="2"/>
    </row>
    <row r="63" spans="1:11" ht="20.100000000000001" customHeight="1" x14ac:dyDescent="0.15">
      <c r="A63" s="89"/>
      <c r="B63" s="95" t="s">
        <v>42</v>
      </c>
      <c r="C63" s="95" t="s">
        <v>75</v>
      </c>
      <c r="D63" s="63" t="s">
        <v>228</v>
      </c>
      <c r="E63" s="63" t="s">
        <v>182</v>
      </c>
      <c r="F63" s="63" t="s">
        <v>202</v>
      </c>
      <c r="G63" s="63"/>
      <c r="H63" s="63"/>
      <c r="I63" s="51"/>
      <c r="J63" s="2"/>
      <c r="K63" s="2"/>
    </row>
    <row r="64" spans="1:11" ht="20.100000000000001" customHeight="1" x14ac:dyDescent="0.15">
      <c r="A64" s="89"/>
      <c r="B64" s="96"/>
      <c r="C64" s="96"/>
      <c r="D64" s="66">
        <v>4500</v>
      </c>
      <c r="E64" s="66">
        <v>4000</v>
      </c>
      <c r="F64" s="62">
        <v>3500</v>
      </c>
      <c r="G64" s="62"/>
      <c r="H64" s="62"/>
      <c r="I64" s="51"/>
      <c r="J64" s="2"/>
      <c r="K64" s="2"/>
    </row>
    <row r="65" spans="1:11" ht="20.100000000000001" customHeight="1" x14ac:dyDescent="0.15">
      <c r="A65" s="89"/>
      <c r="B65" s="95" t="s">
        <v>43</v>
      </c>
      <c r="C65" s="95" t="s">
        <v>129</v>
      </c>
      <c r="D65" s="71"/>
      <c r="E65" s="71"/>
      <c r="F65" s="65"/>
      <c r="G65" s="65"/>
      <c r="H65" s="65" t="s">
        <v>253</v>
      </c>
      <c r="I65" s="51"/>
      <c r="J65" s="2"/>
      <c r="K65" s="2"/>
    </row>
    <row r="66" spans="1:11" ht="20.100000000000001" customHeight="1" x14ac:dyDescent="0.15">
      <c r="A66" s="89"/>
      <c r="B66" s="96"/>
      <c r="C66" s="96"/>
      <c r="D66" s="66"/>
      <c r="E66" s="66"/>
      <c r="F66" s="66"/>
      <c r="G66" s="62"/>
      <c r="H66" s="62">
        <v>130000</v>
      </c>
      <c r="I66" s="51"/>
      <c r="J66" s="2"/>
      <c r="K66" s="2"/>
    </row>
    <row r="67" spans="1:11" ht="20.100000000000001" customHeight="1" x14ac:dyDescent="0.15">
      <c r="A67" s="89"/>
      <c r="B67" s="95" t="s">
        <v>27</v>
      </c>
      <c r="C67" s="95" t="s">
        <v>130</v>
      </c>
      <c r="D67" s="63" t="s">
        <v>229</v>
      </c>
      <c r="E67" s="63" t="s">
        <v>183</v>
      </c>
      <c r="F67" s="63" t="s">
        <v>203</v>
      </c>
      <c r="G67" s="64" t="s">
        <v>163</v>
      </c>
      <c r="H67" s="64" t="s">
        <v>254</v>
      </c>
      <c r="I67" s="51"/>
      <c r="J67" s="2"/>
      <c r="K67" s="2"/>
    </row>
    <row r="68" spans="1:11" ht="20.100000000000001" customHeight="1" x14ac:dyDescent="0.15">
      <c r="A68" s="89"/>
      <c r="B68" s="96"/>
      <c r="C68" s="96"/>
      <c r="D68" s="66">
        <v>10800</v>
      </c>
      <c r="E68" s="62">
        <v>2000</v>
      </c>
      <c r="F68" s="66">
        <v>10000</v>
      </c>
      <c r="G68" s="62">
        <v>12000</v>
      </c>
      <c r="H68" s="62">
        <v>12000</v>
      </c>
      <c r="I68" s="51"/>
      <c r="J68" s="2"/>
      <c r="K68" s="2"/>
    </row>
    <row r="69" spans="1:11" ht="20.100000000000001" customHeight="1" x14ac:dyDescent="0.15">
      <c r="A69" s="89"/>
      <c r="B69" s="95" t="s">
        <v>28</v>
      </c>
      <c r="C69" s="95" t="s">
        <v>131</v>
      </c>
      <c r="D69" s="71" t="s">
        <v>230</v>
      </c>
      <c r="E69" s="65" t="s">
        <v>184</v>
      </c>
      <c r="F69" s="71" t="s">
        <v>204</v>
      </c>
      <c r="G69" s="65" t="s">
        <v>164</v>
      </c>
      <c r="H69" s="65" t="s">
        <v>255</v>
      </c>
      <c r="I69" s="51"/>
      <c r="J69" s="2"/>
      <c r="K69" s="2"/>
    </row>
    <row r="70" spans="1:11" ht="20.100000000000001" customHeight="1" x14ac:dyDescent="0.15">
      <c r="A70" s="89"/>
      <c r="B70" s="96"/>
      <c r="C70" s="96"/>
      <c r="D70" s="62">
        <v>35000</v>
      </c>
      <c r="E70" s="66">
        <v>35000</v>
      </c>
      <c r="F70" s="66">
        <v>35000</v>
      </c>
      <c r="G70" s="62">
        <v>35000</v>
      </c>
      <c r="H70" s="62">
        <v>35000</v>
      </c>
      <c r="I70" s="51"/>
      <c r="J70" s="2"/>
      <c r="K70" s="2"/>
    </row>
    <row r="71" spans="1:11" ht="20.100000000000001" customHeight="1" x14ac:dyDescent="0.15">
      <c r="A71" s="89"/>
      <c r="B71" s="95" t="s">
        <v>24</v>
      </c>
      <c r="C71" s="95" t="s">
        <v>25</v>
      </c>
      <c r="D71" s="64" t="s">
        <v>231</v>
      </c>
      <c r="E71" s="63" t="s">
        <v>185</v>
      </c>
      <c r="F71" s="63" t="s">
        <v>205</v>
      </c>
      <c r="G71" s="64" t="s">
        <v>165</v>
      </c>
      <c r="H71" s="64" t="s">
        <v>256</v>
      </c>
      <c r="I71" s="70"/>
      <c r="J71" s="2"/>
      <c r="K71" s="2"/>
    </row>
    <row r="72" spans="1:11" ht="20.100000000000001" customHeight="1" x14ac:dyDescent="0.15">
      <c r="A72" s="89"/>
      <c r="B72" s="96"/>
      <c r="C72" s="96"/>
      <c r="D72" s="66">
        <v>1000</v>
      </c>
      <c r="E72" s="66">
        <v>1000</v>
      </c>
      <c r="F72" s="66">
        <v>1250</v>
      </c>
      <c r="G72" s="62">
        <v>1000</v>
      </c>
      <c r="H72" s="62">
        <v>1000</v>
      </c>
      <c r="I72" s="51"/>
      <c r="J72" s="2"/>
      <c r="K72" s="2"/>
    </row>
    <row r="73" spans="1:11" ht="20.100000000000001" customHeight="1" x14ac:dyDescent="0.15">
      <c r="A73" s="89"/>
      <c r="B73" s="95" t="s">
        <v>23</v>
      </c>
      <c r="C73" s="95" t="s">
        <v>132</v>
      </c>
      <c r="D73" s="63" t="s">
        <v>232</v>
      </c>
      <c r="E73" s="63"/>
      <c r="F73" s="63" t="s">
        <v>206</v>
      </c>
      <c r="G73" s="64"/>
      <c r="H73" s="64"/>
      <c r="I73" s="51"/>
      <c r="J73" s="2"/>
      <c r="K73" s="2"/>
    </row>
    <row r="74" spans="1:11" ht="20.100000000000001" customHeight="1" x14ac:dyDescent="0.15">
      <c r="A74" s="89"/>
      <c r="B74" s="96"/>
      <c r="C74" s="96"/>
      <c r="D74" s="76">
        <v>10000</v>
      </c>
      <c r="E74" s="66"/>
      <c r="F74" s="66">
        <v>10000</v>
      </c>
      <c r="G74" s="62"/>
      <c r="H74" s="62"/>
      <c r="I74" s="51"/>
      <c r="J74" s="2"/>
      <c r="K74" s="2"/>
    </row>
    <row r="75" spans="1:11" ht="20.100000000000001" customHeight="1" x14ac:dyDescent="0.15">
      <c r="A75" s="89"/>
      <c r="B75" s="95" t="s">
        <v>29</v>
      </c>
      <c r="C75" s="95" t="s">
        <v>133</v>
      </c>
      <c r="D75" s="77" t="s">
        <v>233</v>
      </c>
      <c r="E75" s="71" t="s">
        <v>186</v>
      </c>
      <c r="F75" s="71" t="s">
        <v>207</v>
      </c>
      <c r="G75" s="65" t="s">
        <v>166</v>
      </c>
      <c r="H75" s="65" t="s">
        <v>257</v>
      </c>
      <c r="I75" s="51"/>
      <c r="J75" s="2"/>
      <c r="K75" s="2"/>
    </row>
    <row r="76" spans="1:11" ht="20.100000000000001" customHeight="1" x14ac:dyDescent="0.15">
      <c r="A76" s="89"/>
      <c r="B76" s="96"/>
      <c r="C76" s="96"/>
      <c r="D76" s="66">
        <v>25000</v>
      </c>
      <c r="E76" s="66">
        <v>20000</v>
      </c>
      <c r="F76" s="66">
        <v>25000</v>
      </c>
      <c r="G76" s="62">
        <v>25000</v>
      </c>
      <c r="H76" s="62">
        <v>20000</v>
      </c>
      <c r="I76" s="51"/>
      <c r="J76" s="2"/>
      <c r="K76" s="2"/>
    </row>
    <row r="77" spans="1:11" ht="20.100000000000001" customHeight="1" x14ac:dyDescent="0.15">
      <c r="A77" s="89"/>
      <c r="B77" s="95" t="s">
        <v>30</v>
      </c>
      <c r="C77" s="93" t="s">
        <v>134</v>
      </c>
      <c r="D77" s="63"/>
      <c r="E77" s="63"/>
      <c r="F77" s="63"/>
      <c r="G77" s="64"/>
      <c r="H77" s="64"/>
      <c r="I77" s="51"/>
      <c r="J77" s="2"/>
      <c r="K77" s="2"/>
    </row>
    <row r="78" spans="1:11" ht="20.100000000000001" customHeight="1" x14ac:dyDescent="0.15">
      <c r="A78" s="89"/>
      <c r="B78" s="96"/>
      <c r="C78" s="94"/>
      <c r="D78" s="66"/>
      <c r="E78" s="66"/>
      <c r="F78" s="66"/>
      <c r="G78" s="62"/>
      <c r="H78" s="62"/>
      <c r="I78" s="51"/>
      <c r="J78" s="2"/>
      <c r="K78" s="2"/>
    </row>
    <row r="79" spans="1:11" ht="20.100000000000001" customHeight="1" x14ac:dyDescent="0.15">
      <c r="A79" s="89"/>
      <c r="B79" s="95" t="s">
        <v>135</v>
      </c>
      <c r="C79" s="95" t="s">
        <v>136</v>
      </c>
      <c r="D79" s="71"/>
      <c r="E79" s="71"/>
      <c r="F79" s="71"/>
      <c r="G79" s="65"/>
      <c r="H79" s="65"/>
      <c r="I79" s="51"/>
      <c r="J79" s="2"/>
      <c r="K79" s="2"/>
    </row>
    <row r="80" spans="1:11" ht="20.100000000000001" customHeight="1" x14ac:dyDescent="0.15">
      <c r="A80" s="89"/>
      <c r="B80" s="96"/>
      <c r="C80" s="96"/>
      <c r="D80" s="60"/>
      <c r="E80" s="60"/>
      <c r="F80" s="60"/>
      <c r="G80" s="61"/>
      <c r="H80" s="60"/>
      <c r="I80" s="51"/>
      <c r="J80" s="2"/>
      <c r="K80" s="2"/>
    </row>
    <row r="81" spans="1:11" ht="20.100000000000001" customHeight="1" x14ac:dyDescent="0.15">
      <c r="A81" s="89"/>
      <c r="B81" s="95" t="s">
        <v>137</v>
      </c>
      <c r="C81" s="95" t="s">
        <v>138</v>
      </c>
      <c r="D81" s="63"/>
      <c r="E81" s="63"/>
      <c r="F81" s="63"/>
      <c r="G81" s="64"/>
      <c r="H81" s="63"/>
      <c r="I81" s="51"/>
      <c r="J81" s="2"/>
      <c r="K81" s="2"/>
    </row>
    <row r="82" spans="1:11" ht="20.100000000000001" customHeight="1" x14ac:dyDescent="0.15">
      <c r="A82" s="89"/>
      <c r="B82" s="96"/>
      <c r="C82" s="96"/>
      <c r="D82" s="60"/>
      <c r="E82" s="60"/>
      <c r="F82" s="60"/>
      <c r="G82" s="61"/>
      <c r="H82" s="61"/>
      <c r="I82" s="51"/>
      <c r="J82" s="2"/>
      <c r="K82" s="2"/>
    </row>
    <row r="83" spans="1:11" ht="20.100000000000001" customHeight="1" x14ac:dyDescent="0.15">
      <c r="A83" s="89"/>
      <c r="B83" s="95" t="s">
        <v>51</v>
      </c>
      <c r="C83" s="95" t="s">
        <v>139</v>
      </c>
      <c r="D83" s="63"/>
      <c r="E83" s="63"/>
      <c r="F83" s="63"/>
      <c r="G83" s="64"/>
      <c r="H83" s="64"/>
      <c r="I83" s="70"/>
      <c r="J83" s="2"/>
      <c r="K83" s="2"/>
    </row>
    <row r="84" spans="1:11" ht="20.100000000000001" customHeight="1" x14ac:dyDescent="0.15">
      <c r="A84" s="89"/>
      <c r="B84" s="96"/>
      <c r="C84" s="96"/>
      <c r="D84" s="60"/>
      <c r="E84" s="60"/>
      <c r="F84" s="60"/>
      <c r="G84" s="61"/>
      <c r="H84" s="78"/>
      <c r="I84" s="51"/>
      <c r="J84" s="2"/>
      <c r="K84" s="2"/>
    </row>
    <row r="85" spans="1:11" ht="20.100000000000001" customHeight="1" x14ac:dyDescent="0.15">
      <c r="A85" s="89"/>
      <c r="B85" s="95" t="s">
        <v>31</v>
      </c>
      <c r="C85" s="95" t="s">
        <v>140</v>
      </c>
      <c r="D85" s="63" t="s">
        <v>234</v>
      </c>
      <c r="E85" s="63" t="s">
        <v>187</v>
      </c>
      <c r="F85" s="63" t="s">
        <v>208</v>
      </c>
      <c r="G85" s="64" t="s">
        <v>167</v>
      </c>
      <c r="H85" s="79" t="s">
        <v>258</v>
      </c>
      <c r="I85" s="51"/>
      <c r="J85" s="2"/>
      <c r="K85" s="2"/>
    </row>
    <row r="86" spans="1:11" ht="20.100000000000001" customHeight="1" x14ac:dyDescent="0.15">
      <c r="A86" s="89"/>
      <c r="B86" s="96"/>
      <c r="C86" s="96"/>
      <c r="D86" s="66">
        <v>15000</v>
      </c>
      <c r="E86" s="62">
        <v>20000</v>
      </c>
      <c r="F86" s="66">
        <v>25000</v>
      </c>
      <c r="G86" s="62">
        <v>13000</v>
      </c>
      <c r="H86" s="62">
        <v>15000</v>
      </c>
      <c r="I86" s="51"/>
      <c r="J86" s="2"/>
      <c r="K86" s="2"/>
    </row>
    <row r="87" spans="1:11" ht="20.100000000000001" customHeight="1" x14ac:dyDescent="0.15">
      <c r="A87" s="89"/>
      <c r="B87" s="95" t="s">
        <v>32</v>
      </c>
      <c r="C87" s="95" t="s">
        <v>141</v>
      </c>
      <c r="D87" s="63" t="s">
        <v>234</v>
      </c>
      <c r="E87" s="64"/>
      <c r="F87" s="63"/>
      <c r="G87" s="64"/>
      <c r="H87" s="64" t="s">
        <v>258</v>
      </c>
      <c r="I87" s="51"/>
      <c r="J87" s="2"/>
      <c r="K87" s="2"/>
    </row>
    <row r="88" spans="1:11" ht="20.100000000000001" customHeight="1" x14ac:dyDescent="0.15">
      <c r="A88" s="89"/>
      <c r="B88" s="96"/>
      <c r="C88" s="96"/>
      <c r="D88" s="66">
        <v>18000</v>
      </c>
      <c r="E88" s="62"/>
      <c r="F88" s="66"/>
      <c r="G88" s="62"/>
      <c r="H88" s="61">
        <v>18000</v>
      </c>
      <c r="I88" s="51"/>
      <c r="J88" s="2"/>
      <c r="K88" s="2"/>
    </row>
    <row r="89" spans="1:11" ht="20.100000000000001" customHeight="1" x14ac:dyDescent="0.15">
      <c r="A89" s="89"/>
      <c r="B89" s="95" t="s">
        <v>46</v>
      </c>
      <c r="C89" s="95" t="s">
        <v>142</v>
      </c>
      <c r="D89" s="63"/>
      <c r="E89" s="64" t="s">
        <v>188</v>
      </c>
      <c r="F89" s="63" t="s">
        <v>209</v>
      </c>
      <c r="G89" s="64" t="s">
        <v>168</v>
      </c>
      <c r="H89" s="64"/>
      <c r="I89" s="51"/>
      <c r="J89" s="2"/>
      <c r="K89" s="2"/>
    </row>
    <row r="90" spans="1:11" ht="20.100000000000001" customHeight="1" x14ac:dyDescent="0.15">
      <c r="A90" s="89"/>
      <c r="B90" s="96"/>
      <c r="C90" s="96"/>
      <c r="D90" s="66"/>
      <c r="E90" s="66">
        <v>10000</v>
      </c>
      <c r="F90" s="66">
        <v>12000</v>
      </c>
      <c r="G90" s="62">
        <v>10000</v>
      </c>
      <c r="H90" s="62"/>
      <c r="I90" s="51"/>
      <c r="J90" s="2"/>
      <c r="K90" s="2"/>
    </row>
    <row r="91" spans="1:11" ht="20.100000000000001" customHeight="1" x14ac:dyDescent="0.15">
      <c r="A91" s="89"/>
      <c r="B91" s="95" t="s">
        <v>47</v>
      </c>
      <c r="C91" s="95" t="s">
        <v>143</v>
      </c>
      <c r="D91" s="63"/>
      <c r="E91" s="64" t="s">
        <v>188</v>
      </c>
      <c r="F91" s="63" t="s">
        <v>209</v>
      </c>
      <c r="G91" s="64" t="s">
        <v>168</v>
      </c>
      <c r="H91" s="64"/>
      <c r="I91" s="51"/>
      <c r="J91" s="2"/>
      <c r="K91" s="2"/>
    </row>
    <row r="92" spans="1:11" ht="20.100000000000001" customHeight="1" x14ac:dyDescent="0.15">
      <c r="A92" s="89"/>
      <c r="B92" s="96"/>
      <c r="C92" s="96"/>
      <c r="D92" s="66"/>
      <c r="E92" s="66">
        <v>2000</v>
      </c>
      <c r="F92" s="66">
        <v>2000</v>
      </c>
      <c r="G92" s="62">
        <v>2000</v>
      </c>
      <c r="H92" s="62"/>
      <c r="I92" s="51"/>
      <c r="J92" s="2"/>
      <c r="K92" s="2"/>
    </row>
    <row r="93" spans="1:11" x14ac:dyDescent="0.15">
      <c r="J93" s="2"/>
      <c r="K93" s="2"/>
    </row>
  </sheetData>
  <mergeCells count="93">
    <mergeCell ref="B91:B92"/>
    <mergeCell ref="C91:C92"/>
    <mergeCell ref="B83:B84"/>
    <mergeCell ref="C83:C84"/>
    <mergeCell ref="B85:B86"/>
    <mergeCell ref="C85:C86"/>
    <mergeCell ref="B87:B88"/>
    <mergeCell ref="C87:C88"/>
    <mergeCell ref="B79:B80"/>
    <mergeCell ref="C79:C80"/>
    <mergeCell ref="B81:B82"/>
    <mergeCell ref="C81:C82"/>
    <mergeCell ref="B89:B90"/>
    <mergeCell ref="C89:C90"/>
    <mergeCell ref="B73:B74"/>
    <mergeCell ref="C73:C74"/>
    <mergeCell ref="B75:B76"/>
    <mergeCell ref="C75:C76"/>
    <mergeCell ref="B77:B78"/>
    <mergeCell ref="C77:C78"/>
    <mergeCell ref="C67:C68"/>
    <mergeCell ref="B69:B70"/>
    <mergeCell ref="C69:C70"/>
    <mergeCell ref="B71:B72"/>
    <mergeCell ref="C71:C7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B47:B48"/>
    <mergeCell ref="C47:C48"/>
    <mergeCell ref="B49:B50"/>
    <mergeCell ref="C49:C50"/>
    <mergeCell ref="B51:B52"/>
    <mergeCell ref="C51:C52"/>
    <mergeCell ref="B41:B42"/>
    <mergeCell ref="C41:C42"/>
    <mergeCell ref="B43:B44"/>
    <mergeCell ref="C43:C44"/>
    <mergeCell ref="B45:B46"/>
    <mergeCell ref="C45:C46"/>
    <mergeCell ref="B35:B36"/>
    <mergeCell ref="C35:C36"/>
    <mergeCell ref="B37:B38"/>
    <mergeCell ref="C37:C38"/>
    <mergeCell ref="B39:B40"/>
    <mergeCell ref="C39:C40"/>
    <mergeCell ref="B29:B30"/>
    <mergeCell ref="C29:C30"/>
    <mergeCell ref="B31:B32"/>
    <mergeCell ref="C31:C32"/>
    <mergeCell ref="B33:B34"/>
    <mergeCell ref="C33:C34"/>
    <mergeCell ref="B23:B24"/>
    <mergeCell ref="C23:C24"/>
    <mergeCell ref="B25:B26"/>
    <mergeCell ref="C25:C26"/>
    <mergeCell ref="B27:B28"/>
    <mergeCell ref="C27:C28"/>
    <mergeCell ref="B17:B18"/>
    <mergeCell ref="C17:C18"/>
    <mergeCell ref="B19:B20"/>
    <mergeCell ref="C19:C20"/>
    <mergeCell ref="B21:B22"/>
    <mergeCell ref="C21:C22"/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2025-07-28T07:18:44Z</dcterms:modified>
</cp:coreProperties>
</file>