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AF40923F-C71E-45D9-B852-E3D12593F3C4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<sst xmlns="http://schemas.openxmlformats.org/spreadsheetml/2006/main" count="379" uniqueCount="309">
  <si>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</si>
  <si>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</si>
  <si>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</si>
  <si>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</si>
  <si>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</si>
  <si>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</si>
  <si>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</si>
  <si>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</si>
  <si>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</si>
  <si>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</si>
  <si>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</si>
  <si>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</si>
  <si>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</si>
  <si>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</si>
  <si>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</si>
  <si>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</si>
  <si>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</si>
  <si>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</si>
  <si>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</si>
  <si>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</si>
  <si>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</si>
  <si>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</si>
  <si>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</si>
  <si>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</si>
  <si>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</si>
  <si>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</si>
  <si>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</si>
  <si>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</si>
  <si>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</si>
  <si>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</si>
  <si>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</si>
  <si>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</si>
  <si>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</si>
  <si>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</si>
  <si>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</si>
  <si>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</si>
  <si>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</si>
  <si>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</si>
  <si>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</si>
  <si>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</si>
  <si>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</si>
  <si>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</si>
  <si>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</si>
  <si>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</si>
  <si>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</si>
  <si>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</si>
  <si>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</si>
  <si>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</si>
  <si>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</si>
  <si>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</si>
  <si>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</si>
  <si>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</si>
  <si>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</si>
  <si>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</si>
  <si>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</si>
  <si>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</si>
  <si>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</si>
  <si>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</si>
  <si>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</si>
  <si>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</si>
  <si>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</si>
  <si>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</si>
  <si>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</si>
  <si>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</si>
  <si>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</si>
  <si>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</si>
  <si>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</si>
  <si>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</si>
  <si>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</si>
  <si>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</si>
  <si>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</si>
  <si>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</si>
  <si>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</si>
  <si>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</si>
  <si>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</si>
  <si>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</si>
  <si>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</si>
  <si>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</si>
  <si>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</si>
  <si>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</si>
  <si>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</si>
  <si>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</si>
  <si>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</si>
  <si>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</si>
  <si>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</si>
  <si>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</si>
  <si>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</si>
  <si>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</si>
  <si>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</si>
  <si>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</si>
  <si>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</si>
  <si>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</si>
  <si>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</si>
  <si>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</si>
  <si>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</si>
  <si>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</si>
  <si>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</si>
  <si>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</si>
  <si>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</si>
  <si>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</si>
  <si>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</si>
  <si>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</si>
  <si>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</si>
  <si>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</si>
  <si>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</si>
  <si>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</si>
  <si>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</si>
  <si>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</si>
  <si>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</si>
  <si>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</si>
  <si>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</si>
  <si>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</si>
  <si>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</si>
  <si>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</si>
  <si>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</si>
  <si>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</si>
  <si>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</si>
  <si>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</si>
  <si>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</si>
  <si>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</si>
  <si>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</si>
  <si>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</si>
  <si>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</si>
  <si>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</si>
  <si>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</si>
  <si>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</si>
  <si>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</si>
  <si>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</si>
  <si>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</si>
  <si>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</si>
  <si>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</si>
  <si>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</si>
  <si>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</si>
  <si>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</si>
  <si>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</si>
  <si>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</si>
  <si>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</si>
  <si>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</si>
  <si>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</si>
  <si>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</si>
  <si>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</si>
  <si>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</si>
  <si>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</si>
  <si>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</si>
  <si>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</si>
  <si>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</si>
  <si>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</si>
  <si>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</si>
  <si>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</si>
  <si>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</si>
  <si>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피자스쿨
11,900</t>
    <phoneticPr fontId="10" type="noConversion"/>
  </si>
  <si>
    <t>스피드PC방
1,000</t>
    <phoneticPr fontId="10" type="noConversion"/>
  </si>
  <si>
    <t>한촌설렁탕
11,000</t>
    <phoneticPr fontId="10" type="noConversion"/>
  </si>
  <si>
    <t xml:space="preserve">
풍전식당
15,000</t>
    <phoneticPr fontId="10" type="noConversion"/>
  </si>
  <si>
    <t>백년토종삼계탕
18,000</t>
    <phoneticPr fontId="10" type="noConversion"/>
  </si>
  <si>
    <t>중화만객
7,000</t>
    <phoneticPr fontId="10" type="noConversion"/>
  </si>
  <si>
    <t>중화만객
9,000</t>
    <phoneticPr fontId="10" type="noConversion"/>
  </si>
  <si>
    <t>맥시카나
18,000</t>
    <phoneticPr fontId="10" type="noConversion"/>
  </si>
  <si>
    <t>챔스리그당구클럽
10,800</t>
    <phoneticPr fontId="10" type="noConversion"/>
  </si>
  <si>
    <t>썬노래연습장
35,000</t>
    <phoneticPr fontId="10" type="noConversion"/>
  </si>
  <si>
    <t>촌장골
19,000</t>
    <phoneticPr fontId="10" type="noConversion"/>
  </si>
  <si>
    <t>도담초밥
19,000</t>
    <phoneticPr fontId="10" type="noConversion"/>
  </si>
  <si>
    <t>김밥생각
4,000</t>
    <phoneticPr fontId="10" type="noConversion"/>
  </si>
  <si>
    <t>지젤락
3,500</t>
    <phoneticPr fontId="10" type="noConversion"/>
  </si>
  <si>
    <t>봄스튜디오
25,000</t>
    <phoneticPr fontId="10" type="noConversion"/>
  </si>
  <si>
    <t>로얄보석사우나
10,000</t>
    <phoneticPr fontId="10" type="noConversion"/>
  </si>
  <si>
    <t>원당횟집
15,000</t>
    <phoneticPr fontId="10" type="noConversion"/>
  </si>
  <si>
    <t>자미궁제빵소
5,500</t>
    <phoneticPr fontId="10" type="noConversion"/>
  </si>
  <si>
    <t>탑노래연습장
35,000</t>
    <phoneticPr fontId="10" type="noConversion"/>
  </si>
  <si>
    <t>아이지스튜디오
18,000</t>
    <phoneticPr fontId="10" type="noConversion"/>
  </si>
  <si>
    <t>로이드밤
15,000</t>
    <phoneticPr fontId="10" type="noConversion"/>
  </si>
  <si>
    <t>울망김밥
8,000</t>
    <phoneticPr fontId="10" type="noConversion"/>
  </si>
  <si>
    <t>신김밥천국
8,500</t>
    <phoneticPr fontId="10" type="noConversion"/>
  </si>
  <si>
    <t>갈비메이트
23,000
150g</t>
    <phoneticPr fontId="10" type="noConversion"/>
  </si>
  <si>
    <t>루원시티 청라 꽃갈비
19,000
300g</t>
    <phoneticPr fontId="10" type="noConversion"/>
  </si>
  <si>
    <t>갈비메이트
14,000
180g</t>
    <phoneticPr fontId="10" type="noConversion"/>
  </si>
  <si>
    <t>중화만객
12,000</t>
    <phoneticPr fontId="10" type="noConversion"/>
  </si>
  <si>
    <t>울망김밥
9,000</t>
    <phoneticPr fontId="10" type="noConversion"/>
  </si>
  <si>
    <t>미카도스시
1,900
1개</t>
    <phoneticPr fontId="10" type="noConversion"/>
  </si>
  <si>
    <t>오구쌀피자
11,900</t>
    <phoneticPr fontId="10" type="noConversion"/>
  </si>
  <si>
    <t>김밥천국
7,000</t>
    <phoneticPr fontId="10" type="noConversion"/>
  </si>
  <si>
    <t>울망김밥
4,500</t>
    <phoneticPr fontId="10" type="noConversion"/>
  </si>
  <si>
    <t>울망김밥
3,500</t>
    <phoneticPr fontId="10" type="noConversion"/>
  </si>
  <si>
    <t>서인천우체국
13,000</t>
    <phoneticPr fontId="10" type="noConversion"/>
  </si>
  <si>
    <t>서경볼링장
4,000</t>
    <phoneticPr fontId="10" type="noConversion"/>
  </si>
  <si>
    <t>그레이PC방
1,000</t>
    <phoneticPr fontId="10" type="noConversion"/>
  </si>
  <si>
    <t>가로수사진관
25,000
8장</t>
    <phoneticPr fontId="10" type="noConversion"/>
  </si>
  <si>
    <t>브라운맨즈헤어
20,000</t>
    <phoneticPr fontId="10" type="noConversion"/>
  </si>
  <si>
    <t>식가짬뽕
8,500</t>
    <phoneticPr fontId="10" type="noConversion"/>
  </si>
  <si>
    <t>김밥생각
4,500</t>
    <phoneticPr fontId="10" type="noConversion"/>
  </si>
  <si>
    <t>락온볼링장
3,500</t>
    <phoneticPr fontId="10" type="noConversion"/>
  </si>
  <si>
    <t>큐스튜디오
20,000</t>
    <phoneticPr fontId="10" type="noConversion"/>
  </si>
  <si>
    <t>아쿠아녹주불가마
10,000</t>
    <phoneticPr fontId="10" type="noConversion"/>
  </si>
  <si>
    <t>별빛사진관
30,000</t>
    <phoneticPr fontId="10" type="noConversion"/>
  </si>
  <si>
    <t>솥부심
16,900</t>
    <phoneticPr fontId="10" type="noConversion"/>
  </si>
  <si>
    <t>새참
4,000</t>
    <phoneticPr fontId="10" type="noConversion"/>
  </si>
  <si>
    <t>카페코히
3,500</t>
    <phoneticPr fontId="10" type="noConversion"/>
  </si>
  <si>
    <t>서구국민체육센터
5,000</t>
    <phoneticPr fontId="10" type="noConversion"/>
  </si>
  <si>
    <t>연헤어
20,000</t>
    <phoneticPr fontId="10" type="noConversion"/>
  </si>
  <si>
    <t>김밥천국
7,000</t>
    <phoneticPr fontId="10" type="noConversion"/>
  </si>
  <si>
    <t>김종구닭칼국수
18,000</t>
    <phoneticPr fontId="10" type="noConversion"/>
  </si>
  <si>
    <t>김밥천국
8,000</t>
    <phoneticPr fontId="10" type="noConversion"/>
  </si>
  <si>
    <t>고기품격
38,000
부채살</t>
    <phoneticPr fontId="10" type="noConversion"/>
  </si>
  <si>
    <t>화진갈비
17,000</t>
    <phoneticPr fontId="10" type="noConversion"/>
  </si>
  <si>
    <t>최고집
15,000</t>
    <phoneticPr fontId="10" type="noConversion"/>
  </si>
  <si>
    <t>신백가복
7,000</t>
    <phoneticPr fontId="10" type="noConversion"/>
  </si>
  <si>
    <t>신백가복
9,000</t>
    <phoneticPr fontId="10" type="noConversion"/>
  </si>
  <si>
    <t>신백가복
20,000
소</t>
    <phoneticPr fontId="10" type="noConversion"/>
  </si>
  <si>
    <t>김밥천국
8,000</t>
    <phoneticPr fontId="10" type="noConversion"/>
  </si>
  <si>
    <t>청성골통닭
22,000</t>
    <phoneticPr fontId="10" type="noConversion"/>
  </si>
  <si>
    <t>LG세탁소
5,000</t>
    <phoneticPr fontId="10" type="noConversion"/>
  </si>
  <si>
    <t>원당우체국
13,000</t>
    <phoneticPr fontId="10" type="noConversion"/>
  </si>
  <si>
    <t>스크린파크골프
130,000</t>
    <phoneticPr fontId="10" type="noConversion"/>
  </si>
  <si>
    <t>당구클럽
12,000</t>
    <phoneticPr fontId="10" type="noConversion"/>
  </si>
  <si>
    <t>화평동 세수대야냉면
7,000</t>
    <phoneticPr fontId="10" type="noConversion"/>
  </si>
  <si>
    <t>고향식당
9,000</t>
    <phoneticPr fontId="10" type="noConversion"/>
  </si>
  <si>
    <t>서구 개인서비스요금(5월)</t>
    <phoneticPr fontId="10" type="noConversion"/>
  </si>
  <si>
    <t>롯데리아
5,000</t>
    <phoneticPr fontId="10" type="noConversion"/>
  </si>
  <si>
    <t>메가커피
1,700</t>
    <phoneticPr fontId="10" type="noConversion"/>
  </si>
  <si>
    <t>메가커피
2,500</t>
    <phoneticPr fontId="10" type="noConversion"/>
  </si>
  <si>
    <t>크린토피아
8,000</t>
    <phoneticPr fontId="10" type="noConversion"/>
  </si>
  <si>
    <t>크린토피아
5,000</t>
    <phoneticPr fontId="10" type="noConversion"/>
  </si>
  <si>
    <t>나무꾼이야기
8,000</t>
    <phoneticPr fontId="10" type="noConversion"/>
  </si>
  <si>
    <t>김밥생각
8,000</t>
    <phoneticPr fontId="10" type="noConversion"/>
  </si>
  <si>
    <t>나무꾼이야기
11,000</t>
    <phoneticPr fontId="10" type="noConversion"/>
  </si>
  <si>
    <t>청수한방횡계백숙
17,000</t>
    <phoneticPr fontId="10" type="noConversion"/>
  </si>
  <si>
    <t>촌장골
48,000
280g</t>
    <phoneticPr fontId="10" type="noConversion"/>
  </si>
  <si>
    <t>나무꾼이야기
18,000</t>
    <phoneticPr fontId="10" type="noConversion"/>
  </si>
  <si>
    <t>식가짬뽕
11,000</t>
    <phoneticPr fontId="10" type="noConversion"/>
  </si>
  <si>
    <t>식가짬뽕
22,000</t>
    <phoneticPr fontId="10" type="noConversion"/>
  </si>
  <si>
    <t>김밥천국
7,500</t>
    <phoneticPr fontId="10" type="noConversion"/>
  </si>
  <si>
    <t>금별맥주
20,000</t>
    <phoneticPr fontId="10" type="noConversion"/>
  </si>
  <si>
    <t>도미노피자
29,900</t>
    <phoneticPr fontId="10" type="noConversion"/>
  </si>
  <si>
    <t>예은이네 칼국수
8,000</t>
    <phoneticPr fontId="10" type="noConversion"/>
  </si>
  <si>
    <t>리틀베이
4,500</t>
    <phoneticPr fontId="10" type="noConversion"/>
  </si>
  <si>
    <t>리틀베이
5,000</t>
    <phoneticPr fontId="10" type="noConversion"/>
  </si>
  <si>
    <t>대동세탁
3,000~</t>
    <phoneticPr fontId="10" type="noConversion"/>
  </si>
  <si>
    <t>GS25심곡
3,400</t>
    <phoneticPr fontId="10" type="noConversion"/>
  </si>
  <si>
    <t>허슬러당구장
9,000</t>
    <phoneticPr fontId="10" type="noConversion"/>
  </si>
  <si>
    <t>주주노래방
35,000</t>
    <phoneticPr fontId="10" type="noConversion"/>
  </si>
  <si>
    <t>탑클래스PC방
1,100</t>
    <phoneticPr fontId="10" type="noConversion"/>
  </si>
  <si>
    <t>SG호텔
47,000</t>
    <phoneticPr fontId="10" type="noConversion"/>
  </si>
  <si>
    <t>이음헤어
13,000</t>
    <phoneticPr fontId="10" type="noConversion"/>
  </si>
  <si>
    <t>아쿠아녹주불가마
2,000</t>
    <phoneticPr fontId="10" type="noConversion"/>
  </si>
  <si>
    <t>더담설렁탕
12,000</t>
    <phoneticPr fontId="10" type="noConversion"/>
  </si>
  <si>
    <t>김밥친구
7,500</t>
    <phoneticPr fontId="10" type="noConversion"/>
  </si>
  <si>
    <t>김백김밥
8,000</t>
    <phoneticPr fontId="10" type="noConversion"/>
  </si>
  <si>
    <t>곽만근갈비탕
16,000</t>
    <phoneticPr fontId="10" type="noConversion"/>
  </si>
  <si>
    <t>경북궁삼계탕
18,000</t>
    <phoneticPr fontId="10" type="noConversion"/>
  </si>
  <si>
    <t>위와백반
11,000</t>
    <phoneticPr fontId="10" type="noConversion"/>
  </si>
  <si>
    <t>청라우사미
23,000</t>
    <phoneticPr fontId="10" type="noConversion"/>
  </si>
  <si>
    <t>종착역
9,900
100g</t>
    <phoneticPr fontId="10" type="noConversion"/>
  </si>
  <si>
    <t>명품진갈비
18,000</t>
    <phoneticPr fontId="10" type="noConversion"/>
  </si>
  <si>
    <t>종착역
10,900
130g</t>
    <phoneticPr fontId="10" type="noConversion"/>
  </si>
  <si>
    <t>준식당
10,000</t>
    <phoneticPr fontId="10" type="noConversion"/>
  </si>
  <si>
    <t>준식당
11,000</t>
    <phoneticPr fontId="10" type="noConversion"/>
  </si>
  <si>
    <t>준식당
20,000</t>
    <phoneticPr fontId="10" type="noConversion"/>
  </si>
  <si>
    <t>엄마찬스
10,000</t>
    <phoneticPr fontId="10" type="noConversion"/>
  </si>
  <si>
    <t>고쉐프의 신선한초밥
14,000</t>
    <phoneticPr fontId="10" type="noConversion"/>
  </si>
  <si>
    <t>황제치킨
13,900</t>
    <phoneticPr fontId="10" type="noConversion"/>
  </si>
  <si>
    <t>피자사계
18,900</t>
    <phoneticPr fontId="10" type="noConversion"/>
  </si>
  <si>
    <t>청정칼국수
11,000</t>
    <phoneticPr fontId="10" type="noConversion"/>
  </si>
  <si>
    <t>오색김밥
5,500</t>
    <phoneticPr fontId="10" type="noConversion"/>
  </si>
  <si>
    <t>오색김밥
4,000</t>
    <phoneticPr fontId="10" type="noConversion"/>
  </si>
  <si>
    <t>소진담
5,000</t>
    <phoneticPr fontId="10" type="noConversion"/>
  </si>
  <si>
    <t>소진담
7,500</t>
    <phoneticPr fontId="10" type="noConversion"/>
  </si>
  <si>
    <t>프라임세탁마을
3,000~</t>
    <phoneticPr fontId="10" type="noConversion"/>
  </si>
  <si>
    <t>프라임세탁마을
3,500~</t>
    <phoneticPr fontId="10" type="noConversion"/>
  </si>
  <si>
    <t>GS25
3,400</t>
    <phoneticPr fontId="10" type="noConversion"/>
  </si>
  <si>
    <t>청라스포츠수영장(비회원)
22,000</t>
    <phoneticPr fontId="10" type="noConversion"/>
  </si>
  <si>
    <t>청라옵티머스(10분당)
2,200</t>
    <phoneticPr fontId="10" type="noConversion"/>
  </si>
  <si>
    <t>타임노래연습장
35,000</t>
    <phoneticPr fontId="10" type="noConversion"/>
  </si>
  <si>
    <t>펄스PC방
1,100</t>
    <phoneticPr fontId="10" type="noConversion"/>
  </si>
  <si>
    <t>씨네큐
10,000</t>
    <phoneticPr fontId="10" type="noConversion"/>
  </si>
  <si>
    <t>아르봉
25,000</t>
    <phoneticPr fontId="10" type="noConversion"/>
  </si>
  <si>
    <t>청라목욕탕
12,000</t>
    <phoneticPr fontId="10" type="noConversion"/>
  </si>
  <si>
    <t>스파렉스
2,000</t>
    <phoneticPr fontId="10" type="noConversion"/>
  </si>
  <si>
    <t>철원양평해장국
9,000</t>
    <phoneticPr fontId="10" type="noConversion"/>
  </si>
  <si>
    <t>속초코다리냉명
10,000</t>
    <phoneticPr fontId="10" type="noConversion"/>
  </si>
  <si>
    <t>김밥나라
7,000</t>
    <phoneticPr fontId="10" type="noConversion"/>
  </si>
  <si>
    <t>함흥면옥
15,000</t>
    <phoneticPr fontId="10" type="noConversion"/>
  </si>
  <si>
    <t>시골집
17,000</t>
    <phoneticPr fontId="10" type="noConversion"/>
  </si>
  <si>
    <t>새참
7,000</t>
    <phoneticPr fontId="10" type="noConversion"/>
  </si>
  <si>
    <t>김밥나라
8,000</t>
    <phoneticPr fontId="10" type="noConversion"/>
  </si>
  <si>
    <t>육시락
32,000
꽃갈비</t>
    <phoneticPr fontId="10" type="noConversion"/>
  </si>
  <si>
    <t>만나정
17,000
270g</t>
    <phoneticPr fontId="10" type="noConversion"/>
  </si>
  <si>
    <t>백리향
8,000</t>
    <phoneticPr fontId="10" type="noConversion"/>
  </si>
  <si>
    <t>백리향
9,000</t>
    <phoneticPr fontId="10" type="noConversion"/>
  </si>
  <si>
    <t>백리향
20,000</t>
    <phoneticPr fontId="10" type="noConversion"/>
  </si>
  <si>
    <t>모미락
11,900</t>
    <phoneticPr fontId="10" type="noConversion"/>
  </si>
  <si>
    <t>대박횟집
15,000</t>
    <phoneticPr fontId="10" type="noConversion"/>
  </si>
  <si>
    <t>빽보이피자
18,900</t>
    <phoneticPr fontId="10" type="noConversion"/>
  </si>
  <si>
    <t>김밥나라
6,000</t>
    <phoneticPr fontId="10" type="noConversion"/>
  </si>
  <si>
    <t>새참
3,500</t>
    <phoneticPr fontId="10" type="noConversion"/>
  </si>
  <si>
    <t>카페코히
5,000</t>
    <phoneticPr fontId="10" type="noConversion"/>
  </si>
  <si>
    <t>크리닝마스터
6,000~</t>
    <phoneticPr fontId="10" type="noConversion"/>
  </si>
  <si>
    <t>삼보세탁
2,000~</t>
    <phoneticPr fontId="10" type="noConversion"/>
  </si>
  <si>
    <t>우체국
4,000</t>
    <phoneticPr fontId="10" type="noConversion"/>
  </si>
  <si>
    <t>제우스당구장(10분당)
1,500</t>
    <phoneticPr fontId="10" type="noConversion"/>
  </si>
  <si>
    <t>별똥별노래연습장
30,000</t>
    <phoneticPr fontId="10" type="noConversion"/>
  </si>
  <si>
    <t>크라우드PC방
1,100</t>
    <phoneticPr fontId="10" type="noConversion"/>
  </si>
  <si>
    <t>가꾸다
13,000</t>
    <phoneticPr fontId="10" type="noConversion"/>
  </si>
  <si>
    <t>로얄보석사우나
2,000</t>
    <phoneticPr fontId="10" type="noConversion"/>
  </si>
  <si>
    <t>원조양평서울행장국
10,000</t>
    <phoneticPr fontId="10" type="noConversion"/>
  </si>
  <si>
    <t>함흥냉면
10,000</t>
    <phoneticPr fontId="10" type="noConversion"/>
  </si>
  <si>
    <t>화진갈비
14,000</t>
    <phoneticPr fontId="10" type="noConversion"/>
  </si>
  <si>
    <t>복이네칼국수
10,000</t>
    <phoneticPr fontId="10" type="noConversion"/>
  </si>
  <si>
    <t>일미김밥
4,500</t>
    <phoneticPr fontId="10" type="noConversion"/>
  </si>
  <si>
    <t>크린토피아
8,900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</si>
</sst>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3" fontId="11" fillId="0" borderId="5" xfId="0" applyNumberFormat="1" applyFont="1" applyBorder="1" applyAlignment="1">
      <alignment horizontal="center" vertical="center" wrapText="1" shrinkToFit="1"/>
    </xf>
    <xf numFmtId="176" fontId="11" fillId="0" borderId="0" xfId="0" applyNumberFormat="1" applyFont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K9" sqref="K9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7" t="s">
        <v>91</v>
      </c>
      <c r="G2" s="67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5" t="s">
        <v>49</v>
      </c>
      <c r="B3" s="20" t="s">
        <v>35</v>
      </c>
      <c r="C3" s="27" t="s">
        <v>52</v>
      </c>
      <c r="D3" s="62">
        <v>10000</v>
      </c>
      <c r="E3" s="59">
        <v>10600</v>
      </c>
      <c r="F3" s="22" t="str">
        <f>IF((D3-E3)&lt;0,"↑",IF((D3-E3)&gt;0,"↓",""))</f>
        <v>↑</v>
      </c>
      <c r="G3" s="23">
        <f>ABS(D3-E3)</f>
        <v>600</v>
      </c>
      <c r="H3" s="43">
        <f>IFERROR(ROUND(((D3-E3)/E3)*100,1),"-")</f>
        <v>-5.7</v>
      </c>
      <c r="I3" s="7">
        <f>SUM(D3:E3)/2</f>
        <v>10300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6"/>
      <c r="B4" s="20" t="s">
        <v>4</v>
      </c>
      <c r="C4" s="28" t="s">
        <v>53</v>
      </c>
      <c r="D4" s="62">
        <v>8900</v>
      </c>
      <c r="E4" s="59">
        <v>8500</v>
      </c>
      <c r="F4" s="46" t="str">
        <f t="shared" ref="F4:F47" si="0">IF((D4-E4)&lt;0,"↑",IF((D4-E4)&gt;0,"↓",""))</f>
        <v>↓</v>
      </c>
      <c r="G4" s="47">
        <f t="shared" ref="G4:G47" si="1">ABS(D4-E4)</f>
        <v>400</v>
      </c>
      <c r="H4" s="43">
        <f t="shared" ref="H4:H47" si="2">IFERROR(ROUND(((D4-E4)/E4)*100,1),"-")</f>
        <v>4.7</v>
      </c>
      <c r="I4" s="7">
        <f t="shared" ref="I4:I47" si="3">SUM(D4:E4)/2</f>
        <v>8700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6"/>
      <c r="B5" s="20" t="s">
        <v>5</v>
      </c>
      <c r="C5" s="28" t="s">
        <v>54</v>
      </c>
      <c r="D5" s="62">
        <v>8400</v>
      </c>
      <c r="E5" s="59">
        <v>7600</v>
      </c>
      <c r="F5" s="46" t="str">
        <f t="shared" si="0"/>
        <v>↓</v>
      </c>
      <c r="G5" s="47">
        <f t="shared" si="1"/>
        <v>800</v>
      </c>
      <c r="H5" s="43">
        <f t="shared" si="2"/>
        <v>10.5</v>
      </c>
      <c r="I5" s="7">
        <f t="shared" si="3"/>
        <v>8000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6"/>
      <c r="B6" s="20" t="s">
        <v>6</v>
      </c>
      <c r="C6" s="27" t="s">
        <v>52</v>
      </c>
      <c r="D6" s="62">
        <v>14900</v>
      </c>
      <c r="E6" s="59">
        <v>14200</v>
      </c>
      <c r="F6" s="46" t="str">
        <f t="shared" si="0"/>
        <v>↓</v>
      </c>
      <c r="G6" s="47">
        <f t="shared" si="1"/>
        <v>700</v>
      </c>
      <c r="H6" s="43">
        <f t="shared" si="2"/>
        <v>4.9000000000000004</v>
      </c>
      <c r="I6" s="7">
        <f t="shared" si="3"/>
        <v>14550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6"/>
      <c r="B7" s="20" t="s">
        <v>7</v>
      </c>
      <c r="C7" s="29" t="s">
        <v>55</v>
      </c>
      <c r="D7" s="62">
        <v>17200</v>
      </c>
      <c r="E7" s="59">
        <v>17600</v>
      </c>
      <c r="F7" s="46" t="str">
        <f t="shared" si="0"/>
        <v>↑</v>
      </c>
      <c r="G7" s="47">
        <f t="shared" si="1"/>
        <v>400</v>
      </c>
      <c r="H7" s="43">
        <f t="shared" si="2"/>
        <v>-2.2999999999999998</v>
      </c>
      <c r="I7" s="7">
        <f t="shared" si="3"/>
        <v>17400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6"/>
      <c r="B8" s="20" t="s">
        <v>8</v>
      </c>
      <c r="C8" s="29" t="s">
        <v>56</v>
      </c>
      <c r="D8" s="62">
        <v>8600</v>
      </c>
      <c r="E8" s="59">
        <v>8200</v>
      </c>
      <c r="F8" s="46" t="str">
        <f t="shared" si="0"/>
        <v>↓</v>
      </c>
      <c r="G8" s="47">
        <f t="shared" si="1"/>
        <v>400</v>
      </c>
      <c r="H8" s="43">
        <f t="shared" si="2"/>
        <v>4.9000000000000004</v>
      </c>
      <c r="I8" s="7">
        <f t="shared" si="3"/>
        <v>8400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6"/>
      <c r="B9" s="20" t="s">
        <v>9</v>
      </c>
      <c r="C9" s="29" t="s">
        <v>56</v>
      </c>
      <c r="D9" s="62">
        <v>7400</v>
      </c>
      <c r="E9" s="59">
        <v>8200</v>
      </c>
      <c r="F9" s="46" t="str">
        <f t="shared" si="0"/>
        <v>↑</v>
      </c>
      <c r="G9" s="47">
        <f t="shared" si="1"/>
        <v>800</v>
      </c>
      <c r="H9" s="43">
        <f t="shared" si="2"/>
        <v>-9.8000000000000007</v>
      </c>
      <c r="I9" s="7">
        <f t="shared" si="3"/>
        <v>7800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6"/>
      <c r="B10" s="20" t="s">
        <v>18</v>
      </c>
      <c r="C10" s="29" t="s">
        <v>57</v>
      </c>
      <c r="D10" s="62">
        <v>10880</v>
      </c>
      <c r="E10" s="59">
        <v>11100</v>
      </c>
      <c r="F10" s="46" t="str">
        <f t="shared" si="0"/>
        <v>↑</v>
      </c>
      <c r="G10" s="47">
        <f t="shared" si="1"/>
        <v>220</v>
      </c>
      <c r="H10" s="43">
        <f t="shared" si="2"/>
        <v>-2</v>
      </c>
      <c r="I10" s="7">
        <f t="shared" si="3"/>
        <v>10990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6"/>
      <c r="B11" s="20" t="s">
        <v>48</v>
      </c>
      <c r="C11" s="29" t="s">
        <v>57</v>
      </c>
      <c r="D11" s="62">
        <v>26450</v>
      </c>
      <c r="E11" s="59">
        <v>30180</v>
      </c>
      <c r="F11" s="46" t="str">
        <f t="shared" si="0"/>
        <v>↑</v>
      </c>
      <c r="G11" s="47">
        <f t="shared" si="1"/>
        <v>3730</v>
      </c>
      <c r="H11" s="43">
        <f t="shared" si="2"/>
        <v>-12.4</v>
      </c>
      <c r="I11" s="7">
        <f t="shared" si="3"/>
        <v>28315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6"/>
      <c r="B12" s="20" t="s">
        <v>17</v>
      </c>
      <c r="C12" s="29" t="s">
        <v>58</v>
      </c>
      <c r="D12" s="62">
        <v>18200</v>
      </c>
      <c r="E12" s="59">
        <v>18000</v>
      </c>
      <c r="F12" s="46" t="str">
        <f t="shared" si="0"/>
        <v>↓</v>
      </c>
      <c r="G12" s="47">
        <f t="shared" si="1"/>
        <v>200</v>
      </c>
      <c r="H12" s="43">
        <f t="shared" si="2"/>
        <v>1.1000000000000001</v>
      </c>
      <c r="I12" s="7">
        <f t="shared" si="3"/>
        <v>18100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6"/>
      <c r="B13" s="20" t="s">
        <v>16</v>
      </c>
      <c r="C13" s="29" t="s">
        <v>58</v>
      </c>
      <c r="D13" s="62">
        <v>14780</v>
      </c>
      <c r="E13" s="59">
        <v>14960</v>
      </c>
      <c r="F13" s="46" t="str">
        <f t="shared" si="0"/>
        <v>↑</v>
      </c>
      <c r="G13" s="47">
        <f t="shared" si="1"/>
        <v>180</v>
      </c>
      <c r="H13" s="43">
        <f t="shared" si="2"/>
        <v>-1.2</v>
      </c>
      <c r="I13" s="7">
        <f t="shared" si="3"/>
        <v>14870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6"/>
      <c r="B14" s="20" t="s">
        <v>13</v>
      </c>
      <c r="C14" s="30" t="s">
        <v>59</v>
      </c>
      <c r="D14" s="62">
        <v>7480</v>
      </c>
      <c r="E14" s="59">
        <v>8100</v>
      </c>
      <c r="F14" s="46" t="str">
        <f t="shared" si="0"/>
        <v>↑</v>
      </c>
      <c r="G14" s="47">
        <f t="shared" si="1"/>
        <v>620</v>
      </c>
      <c r="H14" s="43">
        <f t="shared" si="2"/>
        <v>-7.7</v>
      </c>
      <c r="I14" s="7">
        <f t="shared" si="3"/>
        <v>7790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6"/>
      <c r="B15" s="20" t="s">
        <v>14</v>
      </c>
      <c r="C15" s="30" t="s">
        <v>59</v>
      </c>
      <c r="D15" s="62">
        <v>9380</v>
      </c>
      <c r="E15" s="59">
        <v>9800</v>
      </c>
      <c r="F15" s="46" t="str">
        <f t="shared" si="0"/>
        <v>↑</v>
      </c>
      <c r="G15" s="47">
        <f t="shared" si="1"/>
        <v>420</v>
      </c>
      <c r="H15" s="43">
        <f t="shared" si="2"/>
        <v>-4.3</v>
      </c>
      <c r="I15" s="7">
        <f t="shared" si="3"/>
        <v>9590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6"/>
      <c r="B16" s="20" t="s">
        <v>15</v>
      </c>
      <c r="C16" s="29" t="s">
        <v>36</v>
      </c>
      <c r="D16" s="62">
        <v>17400</v>
      </c>
      <c r="E16" s="59">
        <v>18800</v>
      </c>
      <c r="F16" s="46" t="str">
        <f t="shared" si="0"/>
        <v>↑</v>
      </c>
      <c r="G16" s="47">
        <f t="shared" si="1"/>
        <v>1400</v>
      </c>
      <c r="H16" s="43">
        <f t="shared" si="2"/>
        <v>-7.4</v>
      </c>
      <c r="I16" s="7">
        <f t="shared" si="3"/>
        <v>18100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6"/>
      <c r="B17" s="20" t="s">
        <v>12</v>
      </c>
      <c r="C17" s="29" t="s">
        <v>60</v>
      </c>
      <c r="D17" s="62">
        <v>9600</v>
      </c>
      <c r="E17" s="59">
        <v>9280</v>
      </c>
      <c r="F17" s="46" t="str">
        <f t="shared" si="0"/>
        <v>↓</v>
      </c>
      <c r="G17" s="47">
        <f t="shared" si="1"/>
        <v>320</v>
      </c>
      <c r="H17" s="43">
        <f t="shared" si="2"/>
        <v>3.4</v>
      </c>
      <c r="I17" s="7">
        <f t="shared" si="3"/>
        <v>9440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6"/>
      <c r="B18" s="20" t="s">
        <v>19</v>
      </c>
      <c r="C18" s="30" t="s">
        <v>61</v>
      </c>
      <c r="D18" s="62">
        <v>12180</v>
      </c>
      <c r="E18" s="59">
        <v>16400</v>
      </c>
      <c r="F18" s="46" t="str">
        <f t="shared" si="0"/>
        <v>↑</v>
      </c>
      <c r="G18" s="47">
        <f t="shared" si="1"/>
        <v>4220</v>
      </c>
      <c r="H18" s="43">
        <f t="shared" si="2"/>
        <v>-25.7</v>
      </c>
      <c r="I18" s="7">
        <f t="shared" si="3"/>
        <v>14290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6"/>
      <c r="B19" s="41" t="s">
        <v>94</v>
      </c>
      <c r="C19" s="27" t="s">
        <v>62</v>
      </c>
      <c r="D19" s="62">
        <v>18380</v>
      </c>
      <c r="E19" s="59">
        <v>18380</v>
      </c>
      <c r="F19" s="46" t="str">
        <f t="shared" si="0"/>
        <v/>
      </c>
      <c r="G19" s="47">
        <f t="shared" si="1"/>
        <v>0</v>
      </c>
      <c r="H19" s="43">
        <f t="shared" si="2"/>
        <v>0</v>
      </c>
      <c r="I19" s="7">
        <f t="shared" si="3"/>
        <v>18380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6"/>
      <c r="B20" s="20" t="s">
        <v>20</v>
      </c>
      <c r="C20" s="28" t="s">
        <v>63</v>
      </c>
      <c r="D20" s="62">
        <v>4833.333333333333</v>
      </c>
      <c r="E20" s="59">
        <v>5000</v>
      </c>
      <c r="F20" s="46" t="str">
        <f t="shared" si="0"/>
        <v>↑</v>
      </c>
      <c r="G20" s="47">
        <f t="shared" si="1"/>
        <v>166.66666666666697</v>
      </c>
      <c r="H20" s="43">
        <f t="shared" si="2"/>
        <v>-3.3</v>
      </c>
      <c r="I20" s="7">
        <f t="shared" si="3"/>
        <v>4916.6666666666661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6"/>
      <c r="B21" s="20" t="s">
        <v>21</v>
      </c>
      <c r="C21" s="28" t="s">
        <v>64</v>
      </c>
      <c r="D21" s="62">
        <v>13920</v>
      </c>
      <c r="E21" s="59">
        <v>18300</v>
      </c>
      <c r="F21" s="46" t="str">
        <f t="shared" si="0"/>
        <v>↑</v>
      </c>
      <c r="G21" s="47">
        <f t="shared" si="1"/>
        <v>4380</v>
      </c>
      <c r="H21" s="43">
        <f t="shared" si="2"/>
        <v>-23.9</v>
      </c>
      <c r="I21" s="7">
        <f t="shared" si="3"/>
        <v>16110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6"/>
      <c r="B22" s="20" t="s">
        <v>10</v>
      </c>
      <c r="C22" s="30" t="s">
        <v>3</v>
      </c>
      <c r="D22" s="62">
        <v>7300</v>
      </c>
      <c r="E22" s="59">
        <v>8400</v>
      </c>
      <c r="F22" s="46" t="str">
        <f t="shared" si="0"/>
        <v>↑</v>
      </c>
      <c r="G22" s="47">
        <f t="shared" si="1"/>
        <v>1100</v>
      </c>
      <c r="H22" s="43">
        <f t="shared" si="2"/>
        <v>-13.1</v>
      </c>
      <c r="I22" s="7">
        <f t="shared" si="3"/>
        <v>7850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6"/>
      <c r="B23" s="20" t="s">
        <v>37</v>
      </c>
      <c r="C23" s="30" t="s">
        <v>65</v>
      </c>
      <c r="D23" s="62">
        <v>4300</v>
      </c>
      <c r="E23" s="59">
        <v>4600</v>
      </c>
      <c r="F23" s="46" t="str">
        <f t="shared" si="0"/>
        <v>↑</v>
      </c>
      <c r="G23" s="47">
        <f t="shared" si="1"/>
        <v>300</v>
      </c>
      <c r="H23" s="43">
        <f t="shared" si="2"/>
        <v>-6.5</v>
      </c>
      <c r="I23" s="7">
        <f t="shared" si="3"/>
        <v>4450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6"/>
      <c r="B24" s="20" t="s">
        <v>11</v>
      </c>
      <c r="C24" s="30" t="s">
        <v>66</v>
      </c>
      <c r="D24" s="62">
        <v>3400</v>
      </c>
      <c r="E24" s="59">
        <v>3900</v>
      </c>
      <c r="F24" s="46" t="str">
        <f t="shared" si="0"/>
        <v>↑</v>
      </c>
      <c r="G24" s="47">
        <f t="shared" si="1"/>
        <v>500</v>
      </c>
      <c r="H24" s="43">
        <f t="shared" si="2"/>
        <v>-12.8</v>
      </c>
      <c r="I24" s="7">
        <f t="shared" si="3"/>
        <v>3650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6"/>
      <c r="B25" s="20" t="s">
        <v>38</v>
      </c>
      <c r="C25" s="27" t="s">
        <v>67</v>
      </c>
      <c r="D25" s="62">
        <v>3950</v>
      </c>
      <c r="E25" s="59">
        <v>4040</v>
      </c>
      <c r="F25" s="46" t="str">
        <f t="shared" si="0"/>
        <v>↑</v>
      </c>
      <c r="G25" s="47">
        <f t="shared" si="1"/>
        <v>90</v>
      </c>
      <c r="H25" s="43">
        <f t="shared" si="2"/>
        <v>-2.2000000000000002</v>
      </c>
      <c r="I25" s="7">
        <f t="shared" si="3"/>
        <v>3995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6"/>
      <c r="B26" s="20" t="s">
        <v>39</v>
      </c>
      <c r="C26" s="27" t="s">
        <v>68</v>
      </c>
      <c r="D26" s="62">
        <v>5166.666666666667</v>
      </c>
      <c r="E26" s="59">
        <v>4500</v>
      </c>
      <c r="F26" s="46" t="str">
        <f t="shared" si="0"/>
        <v>↓</v>
      </c>
      <c r="G26" s="47">
        <f t="shared" si="1"/>
        <v>666.66666666666697</v>
      </c>
      <c r="H26" s="43">
        <f t="shared" si="2"/>
        <v>14.8</v>
      </c>
      <c r="I26" s="7">
        <f t="shared" si="3"/>
        <v>4833.3333333333339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5" t="s">
        <v>50</v>
      </c>
      <c r="B27" s="21" t="s">
        <v>40</v>
      </c>
      <c r="C27" s="27" t="s">
        <v>69</v>
      </c>
      <c r="D27" s="62">
        <v>5960</v>
      </c>
      <c r="E27" s="59">
        <v>5880</v>
      </c>
      <c r="F27" s="46" t="str">
        <f t="shared" si="0"/>
        <v>↓</v>
      </c>
      <c r="G27" s="47">
        <f t="shared" si="1"/>
        <v>80</v>
      </c>
      <c r="H27" s="43">
        <f t="shared" si="2"/>
        <v>1.4</v>
      </c>
      <c r="I27" s="7">
        <f t="shared" si="3"/>
        <v>5920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6"/>
      <c r="B28" s="21" t="s">
        <v>34</v>
      </c>
      <c r="C28" s="27" t="s">
        <v>70</v>
      </c>
      <c r="D28" s="62">
        <v>3666.6666666666665</v>
      </c>
      <c r="E28" s="59">
        <v>3600</v>
      </c>
      <c r="F28" s="46" t="str">
        <f t="shared" si="0"/>
        <v>↓</v>
      </c>
      <c r="G28" s="47">
        <f t="shared" si="1"/>
        <v>66.666666666666515</v>
      </c>
      <c r="H28" s="43">
        <f t="shared" si="2"/>
        <v>1.9</v>
      </c>
      <c r="I28" s="7">
        <f t="shared" si="3"/>
        <v>3633.333333333333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6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6"/>
      <c r="B30" s="21" t="s">
        <v>33</v>
      </c>
      <c r="C30" s="27" t="s">
        <v>72</v>
      </c>
      <c r="D30" s="62">
        <v>7120</v>
      </c>
      <c r="E30" s="59">
        <v>7360</v>
      </c>
      <c r="F30" s="46" t="str">
        <f t="shared" si="0"/>
        <v>↑</v>
      </c>
      <c r="G30" s="47">
        <f t="shared" si="1"/>
        <v>240</v>
      </c>
      <c r="H30" s="43">
        <f t="shared" si="2"/>
        <v>-3.3</v>
      </c>
      <c r="I30" s="7">
        <f t="shared" si="3"/>
        <v>7240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6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6"/>
      <c r="B32" s="21" t="s">
        <v>26</v>
      </c>
      <c r="C32" s="28" t="s">
        <v>74</v>
      </c>
      <c r="D32" s="62">
        <v>5000</v>
      </c>
      <c r="E32" s="59">
        <v>3600</v>
      </c>
      <c r="F32" s="46" t="str">
        <f t="shared" si="0"/>
        <v>↓</v>
      </c>
      <c r="G32" s="47">
        <f t="shared" si="1"/>
        <v>1400</v>
      </c>
      <c r="H32" s="43">
        <f t="shared" si="2"/>
        <v>38.9</v>
      </c>
      <c r="I32" s="7">
        <f t="shared" si="3"/>
        <v>4300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6"/>
      <c r="B33" s="21" t="s">
        <v>42</v>
      </c>
      <c r="C33" s="28" t="s">
        <v>75</v>
      </c>
      <c r="D33" s="62">
        <v>3666.6666666666665</v>
      </c>
      <c r="E33" s="59">
        <v>3666.6666666666665</v>
      </c>
      <c r="F33" s="46" t="str">
        <f t="shared" si="0"/>
        <v/>
      </c>
      <c r="G33" s="47">
        <f t="shared" si="1"/>
        <v>0</v>
      </c>
      <c r="H33" s="43">
        <f t="shared" si="2"/>
        <v>0</v>
      </c>
      <c r="I33" s="7">
        <f t="shared" si="3"/>
        <v>3666.6666666666665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6"/>
      <c r="B34" s="21" t="s">
        <v>43</v>
      </c>
      <c r="C34" s="28" t="s">
        <v>76</v>
      </c>
      <c r="D34" s="62"/>
      <c r="E34" s="59"/>
      <c r="F34" s="46" t="str">
        <f t="shared" si="0"/>
        <v/>
      </c>
      <c r="G34" s="47">
        <f t="shared" si="1"/>
        <v>0</v>
      </c>
      <c r="H34" s="43" t="str">
        <f t="shared" si="2"/>
        <v>-</v>
      </c>
      <c r="I34" s="7">
        <f t="shared" si="3"/>
        <v>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6"/>
      <c r="B35" s="21" t="s">
        <v>27</v>
      </c>
      <c r="C35" s="28" t="s">
        <v>77</v>
      </c>
      <c r="D35" s="62">
        <v>11000</v>
      </c>
      <c r="E35" s="59">
        <v>7100</v>
      </c>
      <c r="F35" s="46" t="str">
        <f t="shared" si="0"/>
        <v>↓</v>
      </c>
      <c r="G35" s="47">
        <f t="shared" si="1"/>
        <v>3900</v>
      </c>
      <c r="H35" s="43">
        <f t="shared" si="2"/>
        <v>54.9</v>
      </c>
      <c r="I35" s="7">
        <f t="shared" si="3"/>
        <v>9050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6"/>
      <c r="B36" s="21" t="s">
        <v>28</v>
      </c>
      <c r="C36" s="28" t="s">
        <v>78</v>
      </c>
      <c r="D36" s="62">
        <v>35000</v>
      </c>
      <c r="E36" s="59">
        <v>34000</v>
      </c>
      <c r="F36" s="46" t="str">
        <f t="shared" si="0"/>
        <v>↓</v>
      </c>
      <c r="G36" s="47">
        <f t="shared" si="1"/>
        <v>1000</v>
      </c>
      <c r="H36" s="43">
        <f t="shared" si="2"/>
        <v>2.9</v>
      </c>
      <c r="I36" s="7">
        <f t="shared" si="3"/>
        <v>34500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6"/>
      <c r="B37" s="21" t="s">
        <v>24</v>
      </c>
      <c r="C37" s="28" t="s">
        <v>25</v>
      </c>
      <c r="D37" s="62">
        <v>1000</v>
      </c>
      <c r="E37" s="59">
        <v>1060</v>
      </c>
      <c r="F37" s="46" t="str">
        <f t="shared" si="0"/>
        <v>↑</v>
      </c>
      <c r="G37" s="47">
        <f t="shared" si="1"/>
        <v>60</v>
      </c>
      <c r="H37" s="43">
        <f t="shared" si="2"/>
        <v>-5.7</v>
      </c>
      <c r="I37" s="7">
        <f t="shared" si="3"/>
        <v>1030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6"/>
      <c r="B38" s="21" t="s">
        <v>23</v>
      </c>
      <c r="C38" s="28" t="s">
        <v>79</v>
      </c>
      <c r="D38" s="62">
        <v>11000</v>
      </c>
      <c r="E38" s="59">
        <v>10000</v>
      </c>
      <c r="F38" s="46" t="str">
        <f t="shared" si="0"/>
        <v>↓</v>
      </c>
      <c r="G38" s="47">
        <f t="shared" si="1"/>
        <v>1000</v>
      </c>
      <c r="H38" s="43">
        <f t="shared" si="2"/>
        <v>10</v>
      </c>
      <c r="I38" s="7">
        <f t="shared" si="3"/>
        <v>10500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6"/>
      <c r="B39" s="21" t="s">
        <v>29</v>
      </c>
      <c r="C39" s="28" t="s">
        <v>80</v>
      </c>
      <c r="D39" s="62">
        <v>23600</v>
      </c>
      <c r="E39" s="59">
        <v>23600</v>
      </c>
      <c r="F39" s="46" t="str">
        <f t="shared" si="0"/>
        <v/>
      </c>
      <c r="G39" s="47">
        <f t="shared" si="1"/>
        <v>0</v>
      </c>
      <c r="H39" s="43">
        <f t="shared" si="2"/>
        <v>0</v>
      </c>
      <c r="I39" s="7">
        <f t="shared" si="3"/>
        <v>23600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6"/>
      <c r="B40" s="21" t="s">
        <v>30</v>
      </c>
      <c r="C40" s="27" t="s">
        <v>81</v>
      </c>
      <c r="D40" s="62"/>
      <c r="E40" s="59"/>
      <c r="F40" s="46" t="str">
        <f t="shared" si="0"/>
        <v/>
      </c>
      <c r="G40" s="47">
        <f t="shared" si="1"/>
        <v>0</v>
      </c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6"/>
      <c r="B41" s="21" t="s">
        <v>44</v>
      </c>
      <c r="C41" s="28" t="s">
        <v>82</v>
      </c>
      <c r="D41" s="62">
        <v>57000</v>
      </c>
      <c r="E41" s="59">
        <v>47000</v>
      </c>
      <c r="F41" s="46" t="str">
        <f t="shared" si="0"/>
        <v>↓</v>
      </c>
      <c r="G41" s="47">
        <f t="shared" si="1"/>
        <v>10000</v>
      </c>
      <c r="H41" s="43">
        <f t="shared" si="2"/>
        <v>21.3</v>
      </c>
      <c r="I41" s="7">
        <f t="shared" si="3"/>
        <v>52000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6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6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6"/>
      <c r="B44" s="21" t="s">
        <v>31</v>
      </c>
      <c r="C44" s="28" t="s">
        <v>85</v>
      </c>
      <c r="D44" s="62">
        <v>18000</v>
      </c>
      <c r="E44" s="59">
        <v>17200</v>
      </c>
      <c r="F44" s="46" t="str">
        <f t="shared" si="0"/>
        <v>↓</v>
      </c>
      <c r="G44" s="47">
        <f t="shared" si="1"/>
        <v>800</v>
      </c>
      <c r="H44" s="43">
        <f t="shared" si="2"/>
        <v>4.7</v>
      </c>
      <c r="I44" s="7">
        <f t="shared" si="3"/>
        <v>17600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6"/>
      <c r="B45" s="21" t="s">
        <v>32</v>
      </c>
      <c r="C45" s="28" t="s">
        <v>86</v>
      </c>
      <c r="D45" s="62">
        <v>18600</v>
      </c>
      <c r="E45" s="59">
        <v>17500</v>
      </c>
      <c r="F45" s="46" t="str">
        <f t="shared" si="0"/>
        <v>↓</v>
      </c>
      <c r="G45" s="47">
        <f t="shared" si="1"/>
        <v>1100</v>
      </c>
      <c r="H45" s="43">
        <f t="shared" si="2"/>
        <v>6.3</v>
      </c>
      <c r="I45" s="7">
        <f t="shared" si="3"/>
        <v>18050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6"/>
      <c r="B46" s="21" t="s">
        <v>46</v>
      </c>
      <c r="C46" s="28" t="s">
        <v>87</v>
      </c>
      <c r="D46" s="62">
        <v>10500</v>
      </c>
      <c r="E46" s="59">
        <v>10666.666666666666</v>
      </c>
      <c r="F46" s="46" t="str">
        <f t="shared" si="0"/>
        <v>↑</v>
      </c>
      <c r="G46" s="47">
        <f t="shared" si="1"/>
        <v>166.66666666666606</v>
      </c>
      <c r="H46" s="43">
        <f t="shared" si="2"/>
        <v>-1.6</v>
      </c>
      <c r="I46" s="7">
        <f t="shared" si="3"/>
        <v>10583.333333333332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8"/>
      <c r="B47" s="21" t="s">
        <v>47</v>
      </c>
      <c r="C47" s="28" t="s">
        <v>88</v>
      </c>
      <c r="D47" s="62">
        <v>10000</v>
      </c>
      <c r="E47" s="59">
        <v>2000</v>
      </c>
      <c r="F47" s="46" t="str">
        <f t="shared" si="0"/>
        <v>↓</v>
      </c>
      <c r="G47" s="47">
        <f t="shared" si="1"/>
        <v>8000</v>
      </c>
      <c r="H47" s="43">
        <f t="shared" si="2"/>
        <v>400</v>
      </c>
      <c r="I47" s="7">
        <f t="shared" si="3"/>
        <v>6000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44" activePane="bottomRight" state="frozen"/>
      <selection pane="topRight" activeCell="D1" sqref="D1"/>
      <selection pane="bottomLeft" activeCell="A3" sqref="A3"/>
      <selection pane="bottomRight" activeCell="H45" sqref="H45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216</v>
      </c>
      <c r="B1" s="70"/>
      <c r="C1" s="70"/>
      <c r="D1" s="70"/>
      <c r="E1" s="70"/>
      <c r="F1" s="70"/>
      <c r="G1" s="70"/>
      <c r="H1" s="70"/>
      <c r="I1" s="70"/>
      <c r="J1" s="70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2"/>
      <c r="J2" s="2"/>
      <c r="K2" s="2"/>
    </row>
    <row r="3" spans="1:16" s="1" customFormat="1" ht="68.25" customHeight="1" thickTop="1" x14ac:dyDescent="0.15">
      <c r="A3" s="71" t="s">
        <v>100</v>
      </c>
      <c r="B3" s="30" t="s">
        <v>99</v>
      </c>
      <c r="C3" s="27" t="s">
        <v>101</v>
      </c>
      <c r="D3" s="27" t="s">
        <v>152</v>
      </c>
      <c r="E3" s="27" t="s">
        <v>152</v>
      </c>
      <c r="F3" s="54" t="s">
        <v>244</v>
      </c>
      <c r="G3" s="54" t="s">
        <v>277</v>
      </c>
      <c r="H3" s="54" t="s">
        <v>303</v>
      </c>
      <c r="I3" s="52"/>
    </row>
    <row r="4" spans="1:16" ht="68.25" customHeight="1" x14ac:dyDescent="0.15">
      <c r="A4" s="72"/>
      <c r="B4" s="30" t="s">
        <v>4</v>
      </c>
      <c r="C4" s="28" t="s">
        <v>102</v>
      </c>
      <c r="D4" s="27" t="s">
        <v>214</v>
      </c>
      <c r="E4" s="27" t="s">
        <v>222</v>
      </c>
      <c r="F4" s="54" t="s">
        <v>245</v>
      </c>
      <c r="G4" s="54" t="s">
        <v>278</v>
      </c>
      <c r="H4" s="54" t="s">
        <v>304</v>
      </c>
      <c r="I4" s="52"/>
      <c r="J4" s="2"/>
      <c r="K4" s="2"/>
    </row>
    <row r="5" spans="1:16" ht="68.25" customHeight="1" x14ac:dyDescent="0.15">
      <c r="A5" s="72"/>
      <c r="B5" s="30" t="s">
        <v>98</v>
      </c>
      <c r="C5" s="28" t="s">
        <v>103</v>
      </c>
      <c r="D5" s="57" t="s">
        <v>171</v>
      </c>
      <c r="E5" s="27" t="s">
        <v>223</v>
      </c>
      <c r="F5" s="54" t="s">
        <v>246</v>
      </c>
      <c r="G5" s="54" t="s">
        <v>279</v>
      </c>
      <c r="H5" s="54" t="s">
        <v>199</v>
      </c>
      <c r="I5" s="52"/>
      <c r="J5" s="2"/>
      <c r="K5" s="2"/>
    </row>
    <row r="6" spans="1:16" ht="68.25" customHeight="1" x14ac:dyDescent="0.15">
      <c r="A6" s="72"/>
      <c r="B6" s="30" t="s">
        <v>97</v>
      </c>
      <c r="C6" s="27" t="s">
        <v>104</v>
      </c>
      <c r="D6" s="57" t="s">
        <v>153</v>
      </c>
      <c r="E6" s="27" t="s">
        <v>224</v>
      </c>
      <c r="F6" s="27" t="s">
        <v>247</v>
      </c>
      <c r="G6" s="27" t="s">
        <v>280</v>
      </c>
      <c r="H6" s="54" t="s">
        <v>305</v>
      </c>
      <c r="I6" s="52"/>
      <c r="J6" s="2"/>
      <c r="K6" s="2"/>
    </row>
    <row r="7" spans="1:16" ht="68.25" customHeight="1" x14ac:dyDescent="0.15">
      <c r="A7" s="72"/>
      <c r="B7" s="30" t="s">
        <v>96</v>
      </c>
      <c r="C7" s="29" t="s">
        <v>105</v>
      </c>
      <c r="D7" s="57" t="s">
        <v>154</v>
      </c>
      <c r="E7" s="27" t="s">
        <v>225</v>
      </c>
      <c r="F7" s="27" t="s">
        <v>248</v>
      </c>
      <c r="G7" s="27" t="s">
        <v>281</v>
      </c>
      <c r="H7" s="54" t="s">
        <v>200</v>
      </c>
      <c r="I7" s="52"/>
      <c r="J7" s="2"/>
      <c r="K7" s="2"/>
    </row>
    <row r="8" spans="1:16" ht="68.25" customHeight="1" x14ac:dyDescent="0.15">
      <c r="A8" s="72"/>
      <c r="B8" s="30" t="s">
        <v>8</v>
      </c>
      <c r="C8" s="29" t="s">
        <v>106</v>
      </c>
      <c r="D8" s="57" t="s">
        <v>215</v>
      </c>
      <c r="E8" s="27" t="s">
        <v>180</v>
      </c>
      <c r="F8" s="27" t="s">
        <v>249</v>
      </c>
      <c r="G8" s="27" t="s">
        <v>282</v>
      </c>
      <c r="H8" s="54" t="s">
        <v>199</v>
      </c>
      <c r="I8" s="52"/>
      <c r="J8" s="2"/>
      <c r="K8" s="2"/>
    </row>
    <row r="9" spans="1:16" ht="68.25" customHeight="1" x14ac:dyDescent="0.15">
      <c r="A9" s="72"/>
      <c r="B9" s="30" t="s">
        <v>9</v>
      </c>
      <c r="C9" s="29" t="s">
        <v>106</v>
      </c>
      <c r="D9" s="57" t="s">
        <v>215</v>
      </c>
      <c r="E9" s="27" t="s">
        <v>180</v>
      </c>
      <c r="F9" s="27" t="s">
        <v>249</v>
      </c>
      <c r="G9" s="27" t="s">
        <v>282</v>
      </c>
      <c r="H9" s="54" t="s">
        <v>199</v>
      </c>
      <c r="I9" s="52"/>
      <c r="J9" s="2"/>
      <c r="K9" s="2"/>
    </row>
    <row r="10" spans="1:16" ht="68.25" customHeight="1" x14ac:dyDescent="0.15">
      <c r="A10" s="72"/>
      <c r="B10" s="30" t="s">
        <v>18</v>
      </c>
      <c r="C10" s="29" t="s">
        <v>107</v>
      </c>
      <c r="D10" s="57" t="s">
        <v>172</v>
      </c>
      <c r="E10" s="27" t="s">
        <v>201</v>
      </c>
      <c r="F10" s="27" t="s">
        <v>250</v>
      </c>
      <c r="G10" s="27" t="s">
        <v>283</v>
      </c>
      <c r="H10" s="54" t="s">
        <v>201</v>
      </c>
      <c r="I10" s="52"/>
      <c r="J10" s="2"/>
      <c r="K10" s="2"/>
    </row>
    <row r="11" spans="1:16" ht="68.25" customHeight="1" x14ac:dyDescent="0.15">
      <c r="A11" s="72"/>
      <c r="B11" s="30" t="s">
        <v>108</v>
      </c>
      <c r="C11" s="29" t="s">
        <v>107</v>
      </c>
      <c r="D11" s="57" t="s">
        <v>173</v>
      </c>
      <c r="E11" s="27" t="s">
        <v>226</v>
      </c>
      <c r="F11" s="27" t="s">
        <v>251</v>
      </c>
      <c r="G11" s="27" t="s">
        <v>284</v>
      </c>
      <c r="H11" s="54" t="s">
        <v>202</v>
      </c>
      <c r="I11" s="52"/>
      <c r="J11" s="2"/>
      <c r="K11" s="2"/>
    </row>
    <row r="12" spans="1:16" ht="68.25" customHeight="1" x14ac:dyDescent="0.15">
      <c r="A12" s="72"/>
      <c r="B12" s="30" t="s">
        <v>17</v>
      </c>
      <c r="C12" s="29" t="s">
        <v>109</v>
      </c>
      <c r="D12" s="57" t="s">
        <v>174</v>
      </c>
      <c r="E12" s="27" t="s">
        <v>160</v>
      </c>
      <c r="F12" s="27" t="s">
        <v>252</v>
      </c>
      <c r="G12" s="27" t="s">
        <v>285</v>
      </c>
      <c r="H12" s="54" t="s">
        <v>203</v>
      </c>
      <c r="I12" s="52"/>
      <c r="J12" s="2"/>
      <c r="K12" s="2"/>
    </row>
    <row r="13" spans="1:16" ht="68.25" customHeight="1" x14ac:dyDescent="0.15">
      <c r="A13" s="72"/>
      <c r="B13" s="30" t="s">
        <v>16</v>
      </c>
      <c r="C13" s="29" t="s">
        <v>109</v>
      </c>
      <c r="D13" s="57" t="s">
        <v>175</v>
      </c>
      <c r="E13" s="27" t="s">
        <v>227</v>
      </c>
      <c r="F13" s="27" t="s">
        <v>253</v>
      </c>
      <c r="G13" s="54" t="s">
        <v>194</v>
      </c>
      <c r="H13" s="54" t="s">
        <v>204</v>
      </c>
      <c r="I13" s="52"/>
      <c r="J13" s="2"/>
      <c r="K13" s="2"/>
    </row>
    <row r="14" spans="1:16" ht="68.25" customHeight="1" x14ac:dyDescent="0.15">
      <c r="A14" s="72"/>
      <c r="B14" s="30" t="s">
        <v>13</v>
      </c>
      <c r="C14" s="30" t="s">
        <v>59</v>
      </c>
      <c r="D14" s="27" t="s">
        <v>155</v>
      </c>
      <c r="E14" s="27" t="s">
        <v>188</v>
      </c>
      <c r="F14" s="27" t="s">
        <v>254</v>
      </c>
      <c r="G14" s="54" t="s">
        <v>286</v>
      </c>
      <c r="H14" s="54" t="s">
        <v>205</v>
      </c>
      <c r="I14" s="52"/>
      <c r="J14" s="2"/>
      <c r="K14" s="2"/>
    </row>
    <row r="15" spans="1:16" ht="68.25" customHeight="1" x14ac:dyDescent="0.15">
      <c r="A15" s="72"/>
      <c r="B15" s="30" t="s">
        <v>14</v>
      </c>
      <c r="C15" s="30" t="s">
        <v>59</v>
      </c>
      <c r="D15" s="27" t="s">
        <v>156</v>
      </c>
      <c r="E15" s="27" t="s">
        <v>228</v>
      </c>
      <c r="F15" s="27" t="s">
        <v>255</v>
      </c>
      <c r="G15" s="54" t="s">
        <v>287</v>
      </c>
      <c r="H15" s="54" t="s">
        <v>206</v>
      </c>
      <c r="I15" s="52"/>
      <c r="J15" s="64"/>
      <c r="K15" s="2"/>
    </row>
    <row r="16" spans="1:16" ht="68.25" customHeight="1" x14ac:dyDescent="0.15">
      <c r="A16" s="72"/>
      <c r="B16" s="30" t="s">
        <v>15</v>
      </c>
      <c r="C16" s="29" t="s">
        <v>36</v>
      </c>
      <c r="D16" s="27" t="s">
        <v>176</v>
      </c>
      <c r="E16" s="27" t="s">
        <v>229</v>
      </c>
      <c r="F16" s="27" t="s">
        <v>256</v>
      </c>
      <c r="G16" s="54" t="s">
        <v>288</v>
      </c>
      <c r="H16" s="54" t="s">
        <v>207</v>
      </c>
      <c r="I16" s="52"/>
      <c r="J16" s="2"/>
      <c r="K16" s="2"/>
    </row>
    <row r="17" spans="1:11" ht="68.25" customHeight="1" x14ac:dyDescent="0.15">
      <c r="A17" s="72"/>
      <c r="B17" s="30" t="s">
        <v>12</v>
      </c>
      <c r="C17" s="29" t="s">
        <v>110</v>
      </c>
      <c r="D17" s="27" t="s">
        <v>177</v>
      </c>
      <c r="E17" s="27" t="s">
        <v>230</v>
      </c>
      <c r="F17" s="27" t="s">
        <v>257</v>
      </c>
      <c r="G17" s="54" t="s">
        <v>289</v>
      </c>
      <c r="H17" s="54" t="s">
        <v>208</v>
      </c>
      <c r="I17" s="52"/>
      <c r="J17" s="2"/>
      <c r="K17" s="2"/>
    </row>
    <row r="18" spans="1:11" ht="68.25" customHeight="1" x14ac:dyDescent="0.15">
      <c r="A18" s="72"/>
      <c r="B18" s="30" t="s">
        <v>19</v>
      </c>
      <c r="C18" s="30" t="s">
        <v>111</v>
      </c>
      <c r="D18" s="27" t="s">
        <v>178</v>
      </c>
      <c r="E18" s="27" t="s">
        <v>161</v>
      </c>
      <c r="F18" s="27" t="s">
        <v>258</v>
      </c>
      <c r="G18" s="54" t="s">
        <v>290</v>
      </c>
      <c r="H18" s="54" t="s">
        <v>166</v>
      </c>
      <c r="I18" s="52"/>
      <c r="J18" s="2"/>
      <c r="K18" s="2"/>
    </row>
    <row r="19" spans="1:11" ht="68.25" customHeight="1" x14ac:dyDescent="0.15">
      <c r="A19" s="72"/>
      <c r="B19" s="30" t="s">
        <v>112</v>
      </c>
      <c r="C19" s="27" t="s">
        <v>113</v>
      </c>
      <c r="D19" s="27" t="s">
        <v>157</v>
      </c>
      <c r="E19" s="27" t="s">
        <v>231</v>
      </c>
      <c r="F19" s="54" t="s">
        <v>259</v>
      </c>
      <c r="G19" s="27" t="s">
        <v>157</v>
      </c>
      <c r="H19" s="54" t="s">
        <v>209</v>
      </c>
      <c r="I19" s="52"/>
      <c r="J19" s="2"/>
      <c r="K19" s="2"/>
    </row>
    <row r="20" spans="1:11" ht="68.25" customHeight="1" x14ac:dyDescent="0.15">
      <c r="A20" s="72"/>
      <c r="B20" s="30" t="s">
        <v>20</v>
      </c>
      <c r="C20" s="28" t="s">
        <v>114</v>
      </c>
      <c r="D20" s="27" t="s">
        <v>217</v>
      </c>
      <c r="E20" s="27" t="s">
        <v>217</v>
      </c>
      <c r="F20" s="27" t="s">
        <v>217</v>
      </c>
      <c r="G20" s="27" t="s">
        <v>217</v>
      </c>
      <c r="H20" s="27" t="s">
        <v>217</v>
      </c>
      <c r="I20" s="52"/>
      <c r="J20" s="2"/>
      <c r="K20" s="2"/>
    </row>
    <row r="21" spans="1:11" ht="68.25" customHeight="1" x14ac:dyDescent="0.15">
      <c r="A21" s="72"/>
      <c r="B21" s="30" t="s">
        <v>21</v>
      </c>
      <c r="C21" s="28" t="s">
        <v>115</v>
      </c>
      <c r="D21" s="57" t="s">
        <v>179</v>
      </c>
      <c r="E21" s="27" t="s">
        <v>232</v>
      </c>
      <c r="F21" s="27" t="s">
        <v>260</v>
      </c>
      <c r="G21" s="27" t="s">
        <v>291</v>
      </c>
      <c r="H21" s="27" t="s">
        <v>150</v>
      </c>
      <c r="I21" s="52"/>
      <c r="J21" s="2"/>
      <c r="K21" s="2"/>
    </row>
    <row r="22" spans="1:11" ht="68.25" customHeight="1" x14ac:dyDescent="0.15">
      <c r="A22" s="72"/>
      <c r="B22" s="30" t="s">
        <v>10</v>
      </c>
      <c r="C22" s="30" t="s">
        <v>3</v>
      </c>
      <c r="D22" s="27" t="s">
        <v>180</v>
      </c>
      <c r="E22" s="27" t="s">
        <v>233</v>
      </c>
      <c r="F22" s="27" t="s">
        <v>261</v>
      </c>
      <c r="G22" s="27" t="s">
        <v>292</v>
      </c>
      <c r="H22" s="54" t="s">
        <v>306</v>
      </c>
      <c r="I22" s="52"/>
      <c r="J22" s="2"/>
      <c r="K22" s="2"/>
    </row>
    <row r="23" spans="1:11" ht="68.25" customHeight="1" x14ac:dyDescent="0.15">
      <c r="A23" s="72"/>
      <c r="B23" s="30" t="s">
        <v>116</v>
      </c>
      <c r="C23" s="30" t="s">
        <v>117</v>
      </c>
      <c r="D23" s="57" t="s">
        <v>181</v>
      </c>
      <c r="E23" s="27" t="s">
        <v>189</v>
      </c>
      <c r="F23" s="27" t="s">
        <v>262</v>
      </c>
      <c r="G23" s="27" t="s">
        <v>195</v>
      </c>
      <c r="H23" s="54" t="s">
        <v>307</v>
      </c>
      <c r="I23" s="52"/>
      <c r="J23" s="2"/>
      <c r="K23" s="2"/>
    </row>
    <row r="24" spans="1:11" ht="68.25" customHeight="1" x14ac:dyDescent="0.15">
      <c r="A24" s="72"/>
      <c r="B24" s="30" t="s">
        <v>11</v>
      </c>
      <c r="C24" s="30" t="s">
        <v>118</v>
      </c>
      <c r="D24" s="57" t="s">
        <v>182</v>
      </c>
      <c r="E24" s="27" t="s">
        <v>162</v>
      </c>
      <c r="F24" s="27" t="s">
        <v>263</v>
      </c>
      <c r="G24" s="27" t="s">
        <v>293</v>
      </c>
      <c r="H24" s="54" t="s">
        <v>307</v>
      </c>
      <c r="I24" s="52"/>
      <c r="J24" s="2"/>
      <c r="K24" s="2"/>
    </row>
    <row r="25" spans="1:11" ht="68.25" customHeight="1" x14ac:dyDescent="0.15">
      <c r="A25" s="72"/>
      <c r="B25" s="30" t="s">
        <v>119</v>
      </c>
      <c r="C25" s="27" t="s">
        <v>120</v>
      </c>
      <c r="D25" s="57" t="s">
        <v>218</v>
      </c>
      <c r="E25" s="27" t="s">
        <v>234</v>
      </c>
      <c r="F25" s="27" t="s">
        <v>264</v>
      </c>
      <c r="G25" s="54" t="s">
        <v>196</v>
      </c>
      <c r="H25" s="54" t="s">
        <v>167</v>
      </c>
      <c r="I25" s="52"/>
      <c r="J25" s="2"/>
      <c r="K25" s="2"/>
    </row>
    <row r="26" spans="1:11" ht="68.25" customHeight="1" x14ac:dyDescent="0.15">
      <c r="A26" s="72"/>
      <c r="B26" s="30" t="s">
        <v>121</v>
      </c>
      <c r="C26" s="27" t="s">
        <v>122</v>
      </c>
      <c r="D26" s="27" t="s">
        <v>219</v>
      </c>
      <c r="E26" s="27" t="s">
        <v>235</v>
      </c>
      <c r="F26" s="27" t="s">
        <v>265</v>
      </c>
      <c r="G26" s="54" t="s">
        <v>294</v>
      </c>
      <c r="H26" s="54" t="s">
        <v>219</v>
      </c>
      <c r="I26" s="52"/>
      <c r="J26" s="2"/>
      <c r="K26" s="2"/>
    </row>
    <row r="27" spans="1:11" ht="68.25" customHeight="1" x14ac:dyDescent="0.15">
      <c r="A27" s="71" t="s">
        <v>123</v>
      </c>
      <c r="B27" s="28" t="s">
        <v>40</v>
      </c>
      <c r="C27" s="27" t="s">
        <v>124</v>
      </c>
      <c r="D27" s="63" t="s">
        <v>220</v>
      </c>
      <c r="E27" s="27" t="s">
        <v>236</v>
      </c>
      <c r="F27" s="27" t="s">
        <v>267</v>
      </c>
      <c r="G27" s="54" t="s">
        <v>295</v>
      </c>
      <c r="H27" s="54" t="s">
        <v>308</v>
      </c>
      <c r="I27" s="52"/>
      <c r="J27" s="2"/>
      <c r="K27" s="2"/>
    </row>
    <row r="28" spans="1:11" ht="68.25" customHeight="1" x14ac:dyDescent="0.15">
      <c r="A28" s="72"/>
      <c r="B28" s="28" t="s">
        <v>34</v>
      </c>
      <c r="C28" s="27" t="s">
        <v>125</v>
      </c>
      <c r="D28" s="63" t="s">
        <v>221</v>
      </c>
      <c r="E28" s="27" t="s">
        <v>236</v>
      </c>
      <c r="F28" s="27" t="s">
        <v>266</v>
      </c>
      <c r="G28" s="54" t="s">
        <v>296</v>
      </c>
      <c r="H28" s="54" t="s">
        <v>210</v>
      </c>
      <c r="I28" s="52"/>
      <c r="J28" s="2"/>
      <c r="K28" s="2"/>
    </row>
    <row r="29" spans="1:11" ht="68.25" customHeight="1" x14ac:dyDescent="0.15">
      <c r="A29" s="72"/>
      <c r="B29" s="28" t="s">
        <v>22</v>
      </c>
      <c r="C29" s="27" t="s">
        <v>126</v>
      </c>
      <c r="D29" s="27"/>
      <c r="E29" s="27"/>
      <c r="F29" s="27"/>
      <c r="G29" s="27"/>
      <c r="H29" s="27"/>
      <c r="I29" s="52"/>
      <c r="J29" s="2"/>
      <c r="K29" s="2"/>
    </row>
    <row r="30" spans="1:11" ht="68.25" customHeight="1" x14ac:dyDescent="0.15">
      <c r="A30" s="72"/>
      <c r="B30" s="28" t="s">
        <v>33</v>
      </c>
      <c r="C30" s="27" t="s">
        <v>93</v>
      </c>
      <c r="D30" s="27" t="s">
        <v>183</v>
      </c>
      <c r="E30" s="27" t="s">
        <v>237</v>
      </c>
      <c r="F30" s="27" t="s">
        <v>268</v>
      </c>
      <c r="G30" s="27" t="s">
        <v>297</v>
      </c>
      <c r="H30" s="27" t="s">
        <v>211</v>
      </c>
      <c r="I30" s="52"/>
      <c r="J30" s="2"/>
      <c r="K30" s="2"/>
    </row>
    <row r="31" spans="1:11" ht="68.25" customHeight="1" x14ac:dyDescent="0.15">
      <c r="A31" s="72"/>
      <c r="B31" s="28" t="s">
        <v>41</v>
      </c>
      <c r="C31" s="27" t="s">
        <v>127</v>
      </c>
      <c r="D31" s="27"/>
      <c r="E31" s="27"/>
      <c r="F31" s="27"/>
      <c r="G31" s="54"/>
      <c r="H31" s="55"/>
      <c r="I31" s="52"/>
      <c r="J31" s="2"/>
      <c r="K31" s="2"/>
    </row>
    <row r="32" spans="1:11" ht="68.25" customHeight="1" x14ac:dyDescent="0.15">
      <c r="A32" s="72"/>
      <c r="B32" s="28" t="s">
        <v>26</v>
      </c>
      <c r="C32" s="28" t="s">
        <v>128</v>
      </c>
      <c r="D32" s="27"/>
      <c r="E32" s="27"/>
      <c r="F32" s="27" t="s">
        <v>269</v>
      </c>
      <c r="G32" s="27" t="s">
        <v>197</v>
      </c>
      <c r="H32" s="27"/>
      <c r="I32" s="52"/>
      <c r="J32" s="2"/>
      <c r="K32" s="2"/>
    </row>
    <row r="33" spans="1:11" ht="68.25" customHeight="1" x14ac:dyDescent="0.15">
      <c r="A33" s="72"/>
      <c r="B33" s="28" t="s">
        <v>42</v>
      </c>
      <c r="C33" s="28" t="s">
        <v>75</v>
      </c>
      <c r="D33" s="27" t="s">
        <v>184</v>
      </c>
      <c r="E33" s="27" t="s">
        <v>190</v>
      </c>
      <c r="F33" s="54" t="s">
        <v>163</v>
      </c>
      <c r="G33" s="54"/>
      <c r="H33" s="54"/>
      <c r="I33" s="52"/>
      <c r="J33" s="2"/>
      <c r="K33" s="2"/>
    </row>
    <row r="34" spans="1:11" ht="68.25" customHeight="1" x14ac:dyDescent="0.15">
      <c r="A34" s="72"/>
      <c r="B34" s="28" t="s">
        <v>43</v>
      </c>
      <c r="C34" s="28" t="s">
        <v>129</v>
      </c>
      <c r="D34" s="27"/>
      <c r="E34" s="27"/>
      <c r="F34" s="27"/>
      <c r="G34" s="54"/>
      <c r="H34" s="54" t="s">
        <v>212</v>
      </c>
      <c r="I34" s="52"/>
      <c r="J34" s="2"/>
      <c r="K34" s="2"/>
    </row>
    <row r="35" spans="1:11" ht="68.25" customHeight="1" x14ac:dyDescent="0.15">
      <c r="A35" s="72"/>
      <c r="B35" s="28" t="s">
        <v>27</v>
      </c>
      <c r="C35" s="28" t="s">
        <v>130</v>
      </c>
      <c r="D35" s="27" t="s">
        <v>158</v>
      </c>
      <c r="E35" s="54" t="s">
        <v>238</v>
      </c>
      <c r="F35" s="27" t="s">
        <v>270</v>
      </c>
      <c r="G35" s="54" t="s">
        <v>298</v>
      </c>
      <c r="H35" s="54" t="s">
        <v>213</v>
      </c>
      <c r="I35" s="52"/>
      <c r="J35" s="2"/>
      <c r="K35" s="2"/>
    </row>
    <row r="36" spans="1:11" ht="68.25" customHeight="1" x14ac:dyDescent="0.15">
      <c r="A36" s="72"/>
      <c r="B36" s="28" t="s">
        <v>28</v>
      </c>
      <c r="C36" s="28" t="s">
        <v>131</v>
      </c>
      <c r="D36" s="54" t="s">
        <v>159</v>
      </c>
      <c r="E36" s="27" t="s">
        <v>239</v>
      </c>
      <c r="F36" s="27" t="s">
        <v>271</v>
      </c>
      <c r="G36" s="54" t="s">
        <v>299</v>
      </c>
      <c r="H36" s="54" t="s">
        <v>168</v>
      </c>
      <c r="I36" s="52"/>
      <c r="J36" s="2"/>
      <c r="K36" s="2"/>
    </row>
    <row r="37" spans="1:11" ht="68.25" customHeight="1" x14ac:dyDescent="0.15">
      <c r="A37" s="72"/>
      <c r="B37" s="28" t="s">
        <v>24</v>
      </c>
      <c r="C37" s="28" t="s">
        <v>25</v>
      </c>
      <c r="D37" s="27" t="s">
        <v>185</v>
      </c>
      <c r="E37" s="27" t="s">
        <v>240</v>
      </c>
      <c r="F37" s="27" t="s">
        <v>272</v>
      </c>
      <c r="G37" s="54" t="s">
        <v>300</v>
      </c>
      <c r="H37" s="54" t="s">
        <v>151</v>
      </c>
      <c r="I37" s="52"/>
      <c r="J37" s="2"/>
      <c r="K37" s="2"/>
    </row>
    <row r="38" spans="1:11" ht="68.25" customHeight="1" x14ac:dyDescent="0.15">
      <c r="A38" s="72"/>
      <c r="B38" s="28" t="s">
        <v>23</v>
      </c>
      <c r="C38" s="28" t="s">
        <v>132</v>
      </c>
      <c r="D38" s="49"/>
      <c r="E38" s="27"/>
      <c r="F38" s="27" t="s">
        <v>273</v>
      </c>
      <c r="G38" s="54"/>
      <c r="H38" s="54"/>
      <c r="I38" s="52"/>
      <c r="J38" s="2"/>
      <c r="K38" s="2"/>
    </row>
    <row r="39" spans="1:11" ht="68.25" customHeight="1" x14ac:dyDescent="0.15">
      <c r="A39" s="72"/>
      <c r="B39" s="28" t="s">
        <v>29</v>
      </c>
      <c r="C39" s="28" t="s">
        <v>133</v>
      </c>
      <c r="D39" s="27" t="s">
        <v>186</v>
      </c>
      <c r="E39" s="27" t="s">
        <v>191</v>
      </c>
      <c r="F39" s="27" t="s">
        <v>193</v>
      </c>
      <c r="G39" s="54" t="s">
        <v>164</v>
      </c>
      <c r="H39" s="54" t="s">
        <v>169</v>
      </c>
      <c r="I39" s="52"/>
      <c r="J39" s="2"/>
      <c r="K39" s="2"/>
    </row>
    <row r="40" spans="1:11" ht="68.25" customHeight="1" x14ac:dyDescent="0.15">
      <c r="A40" s="72"/>
      <c r="B40" s="28" t="s">
        <v>30</v>
      </c>
      <c r="C40" s="27" t="s">
        <v>134</v>
      </c>
      <c r="D40" s="27"/>
      <c r="E40" s="27"/>
      <c r="F40" s="27"/>
      <c r="G40" s="54"/>
      <c r="H40" s="54"/>
      <c r="I40" s="52"/>
      <c r="J40" s="2"/>
      <c r="K40" s="2"/>
    </row>
    <row r="41" spans="1:11" ht="68.25" customHeight="1" x14ac:dyDescent="0.15">
      <c r="A41" s="72"/>
      <c r="B41" s="28" t="s">
        <v>135</v>
      </c>
      <c r="C41" s="28" t="s">
        <v>136</v>
      </c>
      <c r="D41" s="27"/>
      <c r="E41" s="27" t="s">
        <v>241</v>
      </c>
      <c r="F41" s="27"/>
      <c r="G41" s="54"/>
      <c r="H41" s="27"/>
      <c r="I41" s="52"/>
      <c r="J41" s="2"/>
      <c r="K41" s="2"/>
    </row>
    <row r="42" spans="1:11" ht="68.25" customHeight="1" x14ac:dyDescent="0.15">
      <c r="A42" s="72"/>
      <c r="B42" s="28" t="s">
        <v>137</v>
      </c>
      <c r="C42" s="28" t="s">
        <v>138</v>
      </c>
      <c r="D42" s="27"/>
      <c r="E42" s="27"/>
      <c r="F42" s="27"/>
      <c r="G42" s="54"/>
      <c r="H42" s="54"/>
      <c r="I42" s="52"/>
      <c r="J42" s="2"/>
      <c r="K42" s="2"/>
    </row>
    <row r="43" spans="1:11" ht="68.25" customHeight="1" x14ac:dyDescent="0.15">
      <c r="A43" s="72"/>
      <c r="B43" s="28" t="s">
        <v>51</v>
      </c>
      <c r="C43" s="28" t="s">
        <v>139</v>
      </c>
      <c r="D43" s="27"/>
      <c r="E43" s="27"/>
      <c r="F43" s="27"/>
      <c r="G43" s="54"/>
      <c r="H43" s="55"/>
      <c r="I43" s="52"/>
      <c r="J43" s="2"/>
      <c r="K43" s="2"/>
    </row>
    <row r="44" spans="1:11" ht="68.25" customHeight="1" x14ac:dyDescent="0.15">
      <c r="A44" s="72"/>
      <c r="B44" s="28" t="s">
        <v>31</v>
      </c>
      <c r="C44" s="28" t="s">
        <v>140</v>
      </c>
      <c r="D44" s="27" t="s">
        <v>187</v>
      </c>
      <c r="E44" s="54" t="s">
        <v>242</v>
      </c>
      <c r="F44" s="27" t="s">
        <v>274</v>
      </c>
      <c r="G44" s="54" t="s">
        <v>301</v>
      </c>
      <c r="H44" s="54" t="s">
        <v>170</v>
      </c>
      <c r="I44" s="52"/>
      <c r="J44" s="2"/>
      <c r="K44" s="2"/>
    </row>
    <row r="45" spans="1:11" ht="68.25" customHeight="1" x14ac:dyDescent="0.15">
      <c r="A45" s="72"/>
      <c r="B45" s="28" t="s">
        <v>32</v>
      </c>
      <c r="C45" s="28" t="s">
        <v>141</v>
      </c>
      <c r="D45" s="27" t="s">
        <v>187</v>
      </c>
      <c r="E45" s="54"/>
      <c r="F45" s="27"/>
      <c r="G45" s="54" t="s">
        <v>198</v>
      </c>
      <c r="H45" s="54" t="s">
        <v>170</v>
      </c>
      <c r="I45" s="52"/>
      <c r="J45" s="2"/>
      <c r="K45" s="2"/>
    </row>
    <row r="46" spans="1:11" ht="68.25" customHeight="1" x14ac:dyDescent="0.15">
      <c r="A46" s="72"/>
      <c r="B46" s="28" t="s">
        <v>46</v>
      </c>
      <c r="C46" s="28" t="s">
        <v>142</v>
      </c>
      <c r="D46" s="27"/>
      <c r="E46" s="27" t="s">
        <v>192</v>
      </c>
      <c r="F46" s="27" t="s">
        <v>275</v>
      </c>
      <c r="G46" s="54" t="s">
        <v>165</v>
      </c>
      <c r="H46" s="54"/>
      <c r="I46" s="52"/>
      <c r="J46" s="2"/>
      <c r="K46" s="2"/>
    </row>
    <row r="47" spans="1:11" ht="68.25" customHeight="1" x14ac:dyDescent="0.15">
      <c r="A47" s="72"/>
      <c r="B47" s="28" t="s">
        <v>47</v>
      </c>
      <c r="C47" s="28" t="s">
        <v>143</v>
      </c>
      <c r="D47" s="27"/>
      <c r="E47" s="27" t="s">
        <v>243</v>
      </c>
      <c r="F47" s="27" t="s">
        <v>276</v>
      </c>
      <c r="G47" s="54" t="s">
        <v>302</v>
      </c>
      <c r="H47" s="54"/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2025-05-30T05:53:29Z</dcterms:modified>
</cp:coreProperties>
</file>