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7BAA83-39EF-46F7-8760-44F9F2C5B8A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<sst xmlns="http://schemas.openxmlformats.org/spreadsheetml/2006/main" count="266" uniqueCount="184">
  <si>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</si>
  <si>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</si>
  <si>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</si>
  <si>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</si>
  <si>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</si>
  <si>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</si>
  <si>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</si>
  <si>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</si>
  <si>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</si>
  <si>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</si>
  <si>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</si>
  <si>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</si>
  <si>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</si>
  <si>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</si>
  <si>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</si>
  <si>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</si>
  <si>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</si>
  <si>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</si>
  <si>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</si>
  <si>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</si>
  <si>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</si>
  <si>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</si>
  <si>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</si>
  <si>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</si>
  <si>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</si>
  <si>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</si>
  <si>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</si>
  <si>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</si>
  <si>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</si>
  <si>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</si>
  <si>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</si>
  <si>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</si>
  <si>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</si>
  <si>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</si>
  <si>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</si>
  <si>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</si>
  <si>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</si>
  <si>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</si>
  <si>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</si>
  <si>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</si>
  <si>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</si>
  <si>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</si>
  <si>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</si>
  <si>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</si>
  <si>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</si>
  <si>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</si>
  <si>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</si>
  <si>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</si>
  <si>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</si>
  <si>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</si>
  <si>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</si>
  <si>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</si>
  <si>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</si>
  <si>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</si>
  <si>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</si>
  <si>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</si>
  <si>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</si>
  <si>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</si>
  <si>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</si>
  <si>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</si>
  <si>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</si>
  <si>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</si>
  <si>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</si>
  <si>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</si>
  <si>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</si>
  <si>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</si>
  <si>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</si>
  <si>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</si>
  <si>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</si>
  <si>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</si>
  <si>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</si>
  <si>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</si>
  <si>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</si>
  <si>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</si>
  <si>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</si>
  <si>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</si>
  <si>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</si>
  <si>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</si>
  <si>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</si>
  <si>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</si>
  <si>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</si>
  <si>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</si>
  <si>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</si>
  <si>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</si>
  <si>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</si>
  <si>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</si>
  <si>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</si>
  <si>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</si>
  <si>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</si>
  <si>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</si>
  <si>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340g</t>
  </si>
  <si>
    <t>300g</t>
  </si>
  <si>
    <t>1통</t>
  </si>
  <si>
    <t>450g</t>
  </si>
  <si>
    <t>5봉지</t>
  </si>
  <si>
    <t>800g+200g</t>
  </si>
  <si>
    <t>2.7kg</t>
  </si>
  <si>
    <t>500g</t>
    <phoneticPr fontId="2" type="noConversion"/>
  </si>
  <si>
    <t>1.2kg</t>
    <phoneticPr fontId="2" type="noConversion"/>
  </si>
  <si>
    <t>알배기 1통</t>
    <phoneticPr fontId="2" type="noConversion"/>
  </si>
  <si>
    <t>국산</t>
    <phoneticPr fontId="2" type="noConversion"/>
  </si>
  <si>
    <t>320g</t>
    <phoneticPr fontId="2" type="noConversion"/>
  </si>
  <si>
    <t>5kg</t>
    <phoneticPr fontId="2" type="noConversion"/>
  </si>
  <si>
    <t>1통</t>
    <phoneticPr fontId="2" type="noConversion"/>
  </si>
  <si>
    <t>1봉지</t>
    <phoneticPr fontId="2" type="noConversion"/>
  </si>
  <si>
    <t>250g</t>
    <phoneticPr fontId="2" type="noConversion"/>
  </si>
  <si>
    <t>1.5kg</t>
    <phoneticPr fontId="2" type="noConversion"/>
  </si>
  <si>
    <t>700g</t>
    <phoneticPr fontId="2" type="noConversion"/>
  </si>
  <si>
    <t>600g</t>
    <phoneticPr fontId="2" type="noConversion"/>
  </si>
  <si>
    <t>3입</t>
    <phoneticPr fontId="2" type="noConversion"/>
  </si>
  <si>
    <t>우유식빵</t>
    <phoneticPr fontId="2" type="noConversion"/>
  </si>
  <si>
    <t>5~6입</t>
    <phoneticPr fontId="2" type="noConversion"/>
  </si>
  <si>
    <t>5봉지</t>
    <phoneticPr fontId="2" type="noConversion"/>
  </si>
  <si>
    <t>1봉지(4개)</t>
    <phoneticPr fontId="2" type="noConversion"/>
  </si>
  <si>
    <t>백설</t>
    <phoneticPr fontId="2" type="noConversion"/>
  </si>
  <si>
    <t>500g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</si>
  <si>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</si>
  <si>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</si>
  <si>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</si>
  <si>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간척지쌀</t>
    <phoneticPr fontId="2" type="noConversion"/>
  </si>
  <si>
    <t>노르웨이</t>
    <phoneticPr fontId="2" type="noConversion"/>
  </si>
  <si>
    <t>10kg</t>
    <phoneticPr fontId="2" type="noConversion"/>
  </si>
  <si>
    <t>500g</t>
    <phoneticPr fontId="2" type="noConversion"/>
  </si>
  <si>
    <t>1봉지</t>
    <phoneticPr fontId="2" type="noConversion"/>
  </si>
  <si>
    <t>1개</t>
    <phoneticPr fontId="2" type="noConversion"/>
  </si>
  <si>
    <t>신동진쌀</t>
    <phoneticPr fontId="2" type="noConversion"/>
  </si>
  <si>
    <t>2.5kg</t>
    <phoneticPr fontId="2" type="noConversion"/>
  </si>
  <si>
    <t>4~6입</t>
    <phoneticPr fontId="2" type="noConversion"/>
  </si>
  <si>
    <t>오뚜기</t>
    <phoneticPr fontId="2" type="noConversion"/>
  </si>
  <si>
    <t>이맛쌀</t>
    <phoneticPr fontId="2" type="noConversion"/>
  </si>
  <si>
    <t>1kg</t>
    <phoneticPr fontId="2" type="noConversion"/>
  </si>
  <si>
    <t>통밀420g</t>
    <phoneticPr fontId="2" type="noConversion"/>
  </si>
  <si>
    <t>400g</t>
    <phoneticPr fontId="2" type="noConversion"/>
  </si>
  <si>
    <t>1망</t>
    <phoneticPr fontId="2" type="noConversion"/>
  </si>
  <si>
    <t>1단</t>
    <phoneticPr fontId="2" type="noConversion"/>
  </si>
  <si>
    <t>1손</t>
    <phoneticPr fontId="2" type="noConversion"/>
  </si>
  <si>
    <t>4월14일</t>
    <phoneticPr fontId="2" type="noConversion"/>
  </si>
  <si>
    <t>500g</t>
    <phoneticPr fontId="2" type="noConversion"/>
  </si>
  <si>
    <t>1개</t>
    <phoneticPr fontId="2" type="noConversion"/>
  </si>
  <si>
    <t>1봉지(5개)</t>
    <phoneticPr fontId="2" type="noConversion"/>
  </si>
  <si>
    <t>266g</t>
    <phoneticPr fontId="2" type="noConversion"/>
  </si>
  <si>
    <t>파스테르우유 180ml 3개</t>
    <phoneticPr fontId="2" type="noConversion"/>
  </si>
  <si>
    <t>국산 500g</t>
    <phoneticPr fontId="2" type="noConversion"/>
  </si>
  <si>
    <t>삼립옥수수식빵</t>
    <phoneticPr fontId="2" type="noConversion"/>
  </si>
  <si>
    <t>550g</t>
    <phoneticPr fontId="2" type="noConversion"/>
  </si>
  <si>
    <t>일반용 2L</t>
    <phoneticPr fontId="2" type="noConversion"/>
  </si>
  <si>
    <t>모나리자코튼소프트</t>
    <phoneticPr fontId="2" type="noConversion"/>
  </si>
  <si>
    <t>4월16일</t>
    <phoneticPr fontId="2" type="noConversion"/>
  </si>
  <si>
    <t>200g</t>
    <phoneticPr fontId="2" type="noConversion"/>
  </si>
  <si>
    <t>276g</t>
    <phoneticPr fontId="2" type="noConversion"/>
  </si>
  <si>
    <t>왕란</t>
    <phoneticPr fontId="2" type="noConversion"/>
  </si>
  <si>
    <t>4월15일</t>
    <phoneticPr fontId="2" type="noConversion"/>
  </si>
  <si>
    <t>180g</t>
    <phoneticPr fontId="2" type="noConversion"/>
  </si>
  <si>
    <t>2마리</t>
    <phoneticPr fontId="2" type="noConversion"/>
  </si>
  <si>
    <t>340g</t>
    <phoneticPr fontId="2" type="noConversion"/>
  </si>
  <si>
    <t>680ml</t>
    <phoneticPr fontId="2" type="noConversion"/>
  </si>
  <si>
    <t>4월17일</t>
    <phoneticPr fontId="2" type="noConversion"/>
  </si>
  <si>
    <t>246g</t>
    <phoneticPr fontId="2" type="noConversion"/>
  </si>
  <si>
    <t>백설</t>
    <phoneticPr fontId="2" type="noConversion"/>
  </si>
  <si>
    <t>삼립크림빵</t>
    <phoneticPr fontId="2" type="noConversion"/>
  </si>
  <si>
    <t>ES퍼품러브미샴푸</t>
    <phoneticPr fontId="2" type="noConversion"/>
  </si>
  <si>
    <t>1.2kg</t>
    <phoneticPr fontId="2" type="noConversion"/>
  </si>
  <si>
    <t>420g 통밀</t>
    <phoneticPr fontId="2" type="noConversion"/>
  </si>
  <si>
    <t>550g</t>
    <phoneticPr fontId="2" type="noConversion"/>
  </si>
  <si>
    <t>2.8L</t>
    <phoneticPr fontId="2" type="noConversion"/>
  </si>
  <si>
    <t>750ml</t>
    <phoneticPr fontId="2" type="noConversion"/>
  </si>
  <si>
    <t>천연펄프 30롤</t>
    <phoneticPr fontId="2" type="noConversion"/>
  </si>
  <si>
    <t>1.8kg</t>
    <phoneticPr fontId="2" type="noConversion"/>
  </si>
  <si>
    <t>400g</t>
    <phoneticPr fontId="2" type="noConversion"/>
  </si>
  <si>
    <t>500ml</t>
    <phoneticPr fontId="2" type="noConversion"/>
  </si>
  <si>
    <t>6kg</t>
    <phoneticPr fontId="2" type="noConversion"/>
  </si>
  <si>
    <t>헤드앤숄더850ml</t>
    <phoneticPr fontId="2" type="noConversion"/>
  </si>
  <si>
    <t>노브랜드30롤</t>
    <phoneticPr fontId="2" type="noConversion"/>
  </si>
  <si>
    <t>맛좋은쌀</t>
    <phoneticPr fontId="2" type="noConversion"/>
  </si>
  <si>
    <t>100g</t>
    <phoneticPr fontId="2" type="noConversion"/>
  </si>
  <si>
    <t>옥수수식빵</t>
    <phoneticPr fontId="2" type="noConversion"/>
  </si>
  <si>
    <t>2000ml</t>
    <phoneticPr fontId="2" type="noConversion"/>
  </si>
  <si>
    <t>잘풀리는집 30롤</t>
    <phoneticPr fontId="2" type="noConversion"/>
  </si>
  <si>
    <t>농협우리쌀</t>
    <phoneticPr fontId="2" type="noConversion"/>
  </si>
  <si>
    <t>1.5kg</t>
    <phoneticPr fontId="2" type="noConversion"/>
  </si>
  <si>
    <t>4~7입</t>
    <phoneticPr fontId="2" type="noConversion"/>
  </si>
  <si>
    <t>250g</t>
    <phoneticPr fontId="2" type="noConversion"/>
  </si>
  <si>
    <t>요리유</t>
    <phoneticPr fontId="2" type="noConversion"/>
  </si>
  <si>
    <t>크리넥스30롤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</si>
</sst>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7.21875" style="11" bestFit="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136</v>
      </c>
      <c r="J3" s="12" t="s">
        <v>147</v>
      </c>
      <c r="K3" s="12" t="s">
        <v>151</v>
      </c>
      <c r="L3" s="12" t="s">
        <v>156</v>
      </c>
      <c r="M3" s="25" t="s">
        <v>151</v>
      </c>
      <c r="N3" s="25" t="s">
        <v>136</v>
      </c>
      <c r="O3" s="25" t="s">
        <v>156</v>
      </c>
      <c r="P3" s="25" t="s">
        <v>147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56862.5</v>
      </c>
      <c r="E4" s="32">
        <v>57987.5</v>
      </c>
      <c r="F4" s="3" t="str">
        <f>IF((D4-E4)&lt;0,"↓",IF((D4-E4)&gt;0,"↑",""))</f>
        <v>↓</v>
      </c>
      <c r="G4" s="4">
        <f>ABS(D4-E4)</f>
        <v>1125</v>
      </c>
      <c r="H4" s="10">
        <f>IFERROR(ROUND(((D4-E4)/E4)*100,1),"-")</f>
        <v>-1.9</v>
      </c>
      <c r="I4" s="13">
        <v>54900</v>
      </c>
      <c r="J4" s="13">
        <v>69800</v>
      </c>
      <c r="K4" s="13">
        <v>69800</v>
      </c>
      <c r="L4" s="13">
        <v>69900</v>
      </c>
      <c r="M4" s="26">
        <v>34900</v>
      </c>
      <c r="N4" s="26">
        <v>53900</v>
      </c>
      <c r="O4" s="26">
        <v>49800</v>
      </c>
      <c r="P4" s="26">
        <v>51900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119</v>
      </c>
      <c r="J5" s="19"/>
      <c r="K5" s="19" t="s">
        <v>125</v>
      </c>
      <c r="L5" s="27"/>
      <c r="M5" s="26" t="s">
        <v>121</v>
      </c>
      <c r="N5" s="26" t="s">
        <v>129</v>
      </c>
      <c r="O5" s="26" t="s">
        <v>173</v>
      </c>
      <c r="P5" s="26" t="s">
        <v>178</v>
      </c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D66" si="0">AVERAGE(I6:P6)</f>
        <v>1700</v>
      </c>
      <c r="E6" s="32">
        <v>2277.5</v>
      </c>
      <c r="F6" s="3" t="str">
        <f>IF((D6-E6)&lt;0,"↓",IF((D6-E6)&gt;0,"↑",""))</f>
        <v>↓</v>
      </c>
      <c r="G6" s="4">
        <f>ABS(D6-E6)</f>
        <v>577.5</v>
      </c>
      <c r="H6" s="10">
        <f>IFERROR(ROUND(((D6-E6)/E6)*100,1),"-")</f>
        <v>-25.4</v>
      </c>
      <c r="I6" s="13">
        <v>2490</v>
      </c>
      <c r="J6" s="13">
        <v>2480</v>
      </c>
      <c r="K6" s="13">
        <v>1900</v>
      </c>
      <c r="L6" s="13">
        <v>1680</v>
      </c>
      <c r="M6" s="26">
        <v>1220</v>
      </c>
      <c r="N6" s="26">
        <v>990</v>
      </c>
      <c r="O6" s="26">
        <v>1250</v>
      </c>
      <c r="P6" s="26">
        <v>1590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 t="s">
        <v>97</v>
      </c>
      <c r="J7" s="27" t="s">
        <v>90</v>
      </c>
      <c r="K7" s="27" t="s">
        <v>118</v>
      </c>
      <c r="L7" s="19" t="s">
        <v>118</v>
      </c>
      <c r="M7" s="27" t="s">
        <v>118</v>
      </c>
      <c r="N7" s="27" t="s">
        <v>97</v>
      </c>
      <c r="O7" s="27" t="s">
        <v>118</v>
      </c>
      <c r="P7" s="27" t="s">
        <v>108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8470</v>
      </c>
      <c r="E8" s="32">
        <v>9958.75</v>
      </c>
      <c r="F8" s="3" t="str">
        <f>IF((D8-E8)&lt;0,"↓",IF((D8-E8)&gt;0,"↑",""))</f>
        <v>↓</v>
      </c>
      <c r="G8" s="4">
        <f>ABS(D8-E8)</f>
        <v>1488.75</v>
      </c>
      <c r="H8" s="10">
        <f>IFERROR(ROUND(((D8-E8)/E8)*100,1),"-")</f>
        <v>-14.9</v>
      </c>
      <c r="I8" s="13">
        <v>5990</v>
      </c>
      <c r="J8" s="13">
        <v>2990</v>
      </c>
      <c r="K8" s="13">
        <v>9900</v>
      </c>
      <c r="L8" s="13">
        <v>11000</v>
      </c>
      <c r="M8" s="26">
        <v>12900</v>
      </c>
      <c r="N8" s="26">
        <v>4280</v>
      </c>
      <c r="O8" s="26">
        <v>9900</v>
      </c>
      <c r="P8" s="26">
        <v>10800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 t="s">
        <v>137</v>
      </c>
      <c r="J9" s="19" t="s">
        <v>148</v>
      </c>
      <c r="K9" s="19"/>
      <c r="L9" s="19"/>
      <c r="M9" s="27"/>
      <c r="N9" s="30" t="s">
        <v>118</v>
      </c>
      <c r="O9" s="27"/>
      <c r="P9" s="30" t="s">
        <v>116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4810</v>
      </c>
      <c r="E10" s="32">
        <v>4950.5</v>
      </c>
      <c r="F10" s="3" t="str">
        <f>IF((D10-E10)&lt;0,"↓",IF((D10-E10)&gt;0,"↑",""))</f>
        <v>↓</v>
      </c>
      <c r="G10" s="4">
        <f>ABS(D10-E10)</f>
        <v>140.5</v>
      </c>
      <c r="H10" s="10">
        <f>IFERROR(ROUND(((D10-E10)/E10)*100,1),"-")</f>
        <v>-2.8</v>
      </c>
      <c r="I10" s="13">
        <v>1590</v>
      </c>
      <c r="J10" s="13">
        <v>4500</v>
      </c>
      <c r="K10" s="13">
        <v>2980</v>
      </c>
      <c r="L10" s="13">
        <v>3980</v>
      </c>
      <c r="M10" s="26">
        <v>5990</v>
      </c>
      <c r="N10" s="26">
        <v>6480</v>
      </c>
      <c r="O10" s="26">
        <v>7980</v>
      </c>
      <c r="P10" s="26">
        <v>4980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 t="s">
        <v>138</v>
      </c>
      <c r="J11" s="19"/>
      <c r="K11" s="19"/>
      <c r="L11" s="19"/>
      <c r="M11" s="27" t="s">
        <v>106</v>
      </c>
      <c r="N11" s="27" t="s">
        <v>167</v>
      </c>
      <c r="O11" s="27" t="s">
        <v>133</v>
      </c>
      <c r="P11" s="27" t="s">
        <v>179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2126.75</v>
      </c>
      <c r="E12" s="32">
        <v>2827.5</v>
      </c>
      <c r="F12" s="3" t="str">
        <f>IF((D12-E12)&lt;0,"↓",IF((D12-E12)&gt;0,"↑",""))</f>
        <v>↓</v>
      </c>
      <c r="G12" s="4">
        <f>ABS(D12-E12)</f>
        <v>700.75</v>
      </c>
      <c r="H12" s="10">
        <f>IFERROR(ROUND(((D12-E12)/E12)*100,1),"-")</f>
        <v>-24.8</v>
      </c>
      <c r="I12" s="13">
        <v>2490</v>
      </c>
      <c r="J12" s="13">
        <v>1800</v>
      </c>
      <c r="K12" s="13">
        <v>890</v>
      </c>
      <c r="L12" s="13">
        <v>1600</v>
      </c>
      <c r="M12" s="26">
        <v>3490</v>
      </c>
      <c r="N12" s="26">
        <v>2784</v>
      </c>
      <c r="O12" s="26">
        <v>1980</v>
      </c>
      <c r="P12" s="26">
        <v>1980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107</v>
      </c>
      <c r="N13" s="27"/>
      <c r="O13" s="27" t="s">
        <v>134</v>
      </c>
      <c r="P13" s="27" t="s">
        <v>134</v>
      </c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2600.5</v>
      </c>
      <c r="E14" s="32">
        <v>2800.5</v>
      </c>
      <c r="F14" s="3" t="str">
        <f>IF((D14-E14)&lt;0,"↓",IF((D14-E14)&gt;0,"↑",""))</f>
        <v>↓</v>
      </c>
      <c r="G14" s="4">
        <f>ABS(D14-E14)</f>
        <v>200</v>
      </c>
      <c r="H14" s="10">
        <f>IFERROR(ROUND(((D14-E14)/E14)*100,1),"-")</f>
        <v>-7.1</v>
      </c>
      <c r="I14" s="13">
        <v>3490</v>
      </c>
      <c r="J14" s="13">
        <v>2500</v>
      </c>
      <c r="K14" s="13">
        <v>990</v>
      </c>
      <c r="L14" s="13">
        <v>2600</v>
      </c>
      <c r="M14" s="26">
        <v>3740</v>
      </c>
      <c r="N14" s="26">
        <v>1904</v>
      </c>
      <c r="O14" s="26">
        <v>1980</v>
      </c>
      <c r="P14" s="26">
        <v>3600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 t="s">
        <v>138</v>
      </c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5295.5</v>
      </c>
      <c r="E16" s="32">
        <v>7615.5</v>
      </c>
      <c r="F16" s="3" t="str">
        <f>IF((D16-E16)&lt;0,"↓",IF((D16-E16)&gt;0,"↑",""))</f>
        <v>↓</v>
      </c>
      <c r="G16" s="4">
        <f>ABS(D16-E16)</f>
        <v>2320</v>
      </c>
      <c r="H16" s="10">
        <f>IFERROR(ROUND(((D16-E16)/E16)*100,1),"-")</f>
        <v>-30.5</v>
      </c>
      <c r="I16" s="13">
        <v>6990</v>
      </c>
      <c r="J16" s="13">
        <v>2980</v>
      </c>
      <c r="K16" s="13">
        <v>1980</v>
      </c>
      <c r="L16" s="13">
        <v>6500</v>
      </c>
      <c r="M16" s="26">
        <v>5490</v>
      </c>
      <c r="N16" s="26">
        <v>4224</v>
      </c>
      <c r="O16" s="26">
        <v>7980</v>
      </c>
      <c r="P16" s="26">
        <v>6220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 t="s">
        <v>92</v>
      </c>
      <c r="J17" s="19" t="s">
        <v>99</v>
      </c>
      <c r="K17" s="27" t="s">
        <v>99</v>
      </c>
      <c r="L17" s="19" t="s">
        <v>103</v>
      </c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12398.75</v>
      </c>
      <c r="E18" s="32">
        <v>11110</v>
      </c>
      <c r="F18" s="3" t="str">
        <f>IF((D18-E18)&lt;0,"↓",IF((D18-E18)&gt;0,"↑",""))</f>
        <v>↑</v>
      </c>
      <c r="G18" s="4">
        <f>ABS(D18-E18)</f>
        <v>1288.75</v>
      </c>
      <c r="H18" s="10">
        <f>IFERROR(ROUND(((D18-E18)/E18)*100,1),"-")</f>
        <v>11.6</v>
      </c>
      <c r="I18" s="13">
        <v>14990</v>
      </c>
      <c r="J18" s="13">
        <v>15000</v>
      </c>
      <c r="K18" s="13">
        <v>9900</v>
      </c>
      <c r="L18" s="13">
        <v>9800</v>
      </c>
      <c r="M18" s="26">
        <v>11900</v>
      </c>
      <c r="N18" s="26">
        <v>13900</v>
      </c>
      <c r="O18" s="26">
        <v>13800</v>
      </c>
      <c r="P18" s="26">
        <v>9900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 t="s">
        <v>139</v>
      </c>
      <c r="J19" s="28" t="s">
        <v>113</v>
      </c>
      <c r="K19" s="28" t="s">
        <v>113</v>
      </c>
      <c r="L19" s="28" t="s">
        <v>139</v>
      </c>
      <c r="M19" s="28" t="s">
        <v>127</v>
      </c>
      <c r="N19" s="28" t="s">
        <v>111</v>
      </c>
      <c r="O19" s="28" t="s">
        <v>123</v>
      </c>
      <c r="P19" s="28" t="s">
        <v>180</v>
      </c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6553.75</v>
      </c>
      <c r="E20" s="32">
        <v>6706.25</v>
      </c>
      <c r="F20" s="3" t="str">
        <f>IF((D20-E20)&lt;0,"↓",IF((D20-E20)&gt;0,"↑",""))</f>
        <v>↓</v>
      </c>
      <c r="G20" s="4">
        <f>ABS(D20-E20)</f>
        <v>152.5</v>
      </c>
      <c r="H20" s="10">
        <f>IFERROR(ROUND(((D20-E20)/E20)*100,1),"-")</f>
        <v>-2.2999999999999998</v>
      </c>
      <c r="I20" s="13">
        <v>3500</v>
      </c>
      <c r="J20" s="13">
        <v>8000</v>
      </c>
      <c r="K20" s="13">
        <v>8000</v>
      </c>
      <c r="L20" s="13">
        <v>8000</v>
      </c>
      <c r="M20" s="26">
        <v>3990</v>
      </c>
      <c r="N20" s="26">
        <v>6980</v>
      </c>
      <c r="O20" s="26">
        <v>6980</v>
      </c>
      <c r="P20" s="26">
        <v>6980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 t="s">
        <v>100</v>
      </c>
      <c r="J21" s="27" t="s">
        <v>120</v>
      </c>
      <c r="K21" s="19" t="s">
        <v>120</v>
      </c>
      <c r="L21" s="27" t="s">
        <v>120</v>
      </c>
      <c r="M21" s="27"/>
      <c r="N21" s="27"/>
      <c r="O21" s="27" t="s">
        <v>135</v>
      </c>
      <c r="P21" s="27" t="s">
        <v>135</v>
      </c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12952.5</v>
      </c>
      <c r="E22" s="32">
        <v>11747.5</v>
      </c>
      <c r="F22" s="3" t="str">
        <f>IF((D22-E22)&lt;0,"↓",IF((D22-E22)&gt;0,"↑",""))</f>
        <v>↑</v>
      </c>
      <c r="G22" s="4">
        <f>ABS(D22-E22)</f>
        <v>1205</v>
      </c>
      <c r="H22" s="10">
        <f>IFERROR(ROUND(((D22-E22)/E22)*100,1),"-")</f>
        <v>10.3</v>
      </c>
      <c r="I22" s="13">
        <v>11920</v>
      </c>
      <c r="J22" s="13">
        <v>13500</v>
      </c>
      <c r="K22" s="13">
        <v>11590</v>
      </c>
      <c r="L22" s="13">
        <v>9980</v>
      </c>
      <c r="M22" s="26">
        <v>15900</v>
      </c>
      <c r="N22" s="26">
        <v>13980</v>
      </c>
      <c r="O22" s="26">
        <v>13000</v>
      </c>
      <c r="P22" s="26">
        <v>13750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 t="s">
        <v>97</v>
      </c>
      <c r="J23" s="21" t="s">
        <v>101</v>
      </c>
      <c r="K23" s="29" t="s">
        <v>101</v>
      </c>
      <c r="L23" s="21" t="s">
        <v>105</v>
      </c>
      <c r="M23" s="29" t="s">
        <v>108</v>
      </c>
      <c r="N23" s="29" t="s">
        <v>168</v>
      </c>
      <c r="O23" s="29"/>
      <c r="P23" s="29" t="s">
        <v>118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19041.25</v>
      </c>
      <c r="E24" s="32">
        <v>19890.5</v>
      </c>
      <c r="F24" s="3" t="str">
        <f>IF((D24-E24)&lt;0,"↓",IF((D24-E24)&gt;0,"↑",""))</f>
        <v>↓</v>
      </c>
      <c r="G24" s="4">
        <f>ABS(D24-E24)</f>
        <v>849.25</v>
      </c>
      <c r="H24" s="10">
        <f>IFERROR(ROUND(((D24-E24)/E24)*100,1),"-")</f>
        <v>-4.3</v>
      </c>
      <c r="I24" s="13">
        <v>20588</v>
      </c>
      <c r="J24" s="13">
        <v>14950</v>
      </c>
      <c r="K24" s="13">
        <v>9702</v>
      </c>
      <c r="L24" s="13">
        <v>19430</v>
      </c>
      <c r="M24" s="26">
        <v>20980</v>
      </c>
      <c r="N24" s="26">
        <v>11880</v>
      </c>
      <c r="O24" s="26">
        <v>9900</v>
      </c>
      <c r="P24" s="26">
        <v>44900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 t="s">
        <v>140</v>
      </c>
      <c r="J25" s="19" t="s">
        <v>149</v>
      </c>
      <c r="K25" s="19" t="s">
        <v>152</v>
      </c>
      <c r="L25" s="19" t="s">
        <v>157</v>
      </c>
      <c r="M25" s="27"/>
      <c r="N25" s="27"/>
      <c r="O25" s="27" t="s">
        <v>88</v>
      </c>
      <c r="P25" s="28" t="s">
        <v>91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4413.875</v>
      </c>
      <c r="E26" s="32">
        <v>4331.375</v>
      </c>
      <c r="F26" s="3" t="str">
        <f>IF((D26-E26)&lt;0,"↓",IF((D26-E26)&gt;0,"↑",""))</f>
        <v>↑</v>
      </c>
      <c r="G26" s="4">
        <f>ABS(D26-E26)</f>
        <v>82.5</v>
      </c>
      <c r="H26" s="10">
        <f>IFERROR(ROUND(((D26-E26)/E26)*100,1),"-")</f>
        <v>1.9</v>
      </c>
      <c r="I26" s="26">
        <v>5700</v>
      </c>
      <c r="J26" s="13">
        <v>2940</v>
      </c>
      <c r="K26" s="13">
        <v>2300</v>
      </c>
      <c r="L26" s="13">
        <v>2817</v>
      </c>
      <c r="M26" s="26">
        <v>2990</v>
      </c>
      <c r="N26" s="26">
        <v>2180</v>
      </c>
      <c r="O26" s="26">
        <v>2484</v>
      </c>
      <c r="P26" s="26">
        <v>13900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 t="s">
        <v>174</v>
      </c>
      <c r="P27" s="27" t="s">
        <v>89</v>
      </c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9293.75</v>
      </c>
      <c r="E28" s="32">
        <v>9398.75</v>
      </c>
      <c r="F28" s="3" t="str">
        <f>IF((D28-E28)&lt;0,"↓",IF((D28-E28)&gt;0,"↑",""))</f>
        <v>↓</v>
      </c>
      <c r="G28" s="4">
        <f>ABS(D28-E28)</f>
        <v>105</v>
      </c>
      <c r="H28" s="10">
        <f>IFERROR(ROUND(((D28-E28)/E28)*100,1),"-")</f>
        <v>-1.1000000000000001</v>
      </c>
      <c r="I28" s="26">
        <v>7990</v>
      </c>
      <c r="J28" s="13">
        <v>6800</v>
      </c>
      <c r="K28" s="13">
        <v>9900</v>
      </c>
      <c r="L28" s="13">
        <v>8900</v>
      </c>
      <c r="M28" s="26">
        <v>11900</v>
      </c>
      <c r="N28" s="26">
        <v>9980</v>
      </c>
      <c r="O28" s="26">
        <v>8980</v>
      </c>
      <c r="P28" s="26">
        <v>9900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153</v>
      </c>
      <c r="L29" s="19"/>
      <c r="M29" s="27" t="s">
        <v>161</v>
      </c>
      <c r="N29" s="27" t="s">
        <v>130</v>
      </c>
      <c r="O29" s="27" t="s">
        <v>116</v>
      </c>
      <c r="P29" s="27" t="s">
        <v>98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8726.25</v>
      </c>
      <c r="E30" s="32">
        <v>8787.5</v>
      </c>
      <c r="F30" s="3" t="str">
        <f>IF((D30-E30)&lt;0,"↓",IF((D30-E30)&gt;0,"↑",""))</f>
        <v>↓</v>
      </c>
      <c r="G30" s="4">
        <f>ABS(D30-E30)</f>
        <v>61.25</v>
      </c>
      <c r="H30" s="10">
        <f>IFERROR(ROUND(((D30-E30)/E30)*100,1),"-")</f>
        <v>-0.7</v>
      </c>
      <c r="I30" s="26">
        <v>7990</v>
      </c>
      <c r="J30" s="13">
        <v>9900</v>
      </c>
      <c r="K30" s="13">
        <v>4480</v>
      </c>
      <c r="L30" s="13">
        <v>7990</v>
      </c>
      <c r="M30" s="26">
        <v>7990</v>
      </c>
      <c r="N30" s="26">
        <v>9980</v>
      </c>
      <c r="O30" s="26">
        <v>12500</v>
      </c>
      <c r="P30" s="26">
        <v>8980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150</v>
      </c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1797.5</v>
      </c>
      <c r="E32" s="32">
        <v>1863.75</v>
      </c>
      <c r="F32" s="3" t="str">
        <f>IF((D32-E32)&lt;0,"↓",IF((D32-E32)&gt;0,"↑",""))</f>
        <v>↓</v>
      </c>
      <c r="G32" s="4">
        <f>ABS(D32-E32)</f>
        <v>66.25</v>
      </c>
      <c r="H32" s="10">
        <f>IFERROR(ROUND(((D32-E32)/E32)*100,1),"-")</f>
        <v>-3.6</v>
      </c>
      <c r="I32" s="13">
        <v>2990</v>
      </c>
      <c r="J32" s="13">
        <v>1300</v>
      </c>
      <c r="K32" s="13">
        <v>1180</v>
      </c>
      <c r="L32" s="13">
        <v>1500</v>
      </c>
      <c r="M32" s="26">
        <v>3180</v>
      </c>
      <c r="N32" s="26">
        <v>1950</v>
      </c>
      <c r="O32" s="26">
        <v>1200</v>
      </c>
      <c r="P32" s="26">
        <v>1080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 t="s">
        <v>141</v>
      </c>
      <c r="J33" s="19"/>
      <c r="K33" s="19"/>
      <c r="L33" s="19"/>
      <c r="M33" s="27" t="s">
        <v>109</v>
      </c>
      <c r="N33" s="28" t="s">
        <v>169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88</v>
      </c>
      <c r="D34" s="31">
        <f t="shared" si="0"/>
        <v>2430.625</v>
      </c>
      <c r="E34" s="32">
        <v>2398.75</v>
      </c>
      <c r="F34" s="3" t="str">
        <f>IF((D34-E34)&lt;0,"↓",IF((D34-E34)&gt;0,"↑",""))</f>
        <v>↑</v>
      </c>
      <c r="G34" s="4">
        <f>ABS(D34-E34)</f>
        <v>31.875</v>
      </c>
      <c r="H34" s="10">
        <f>IFERROR(ROUND(((D34-E34)/E34)*100,1),"-")</f>
        <v>1.3</v>
      </c>
      <c r="I34" s="13">
        <v>721</v>
      </c>
      <c r="J34" s="13">
        <v>598</v>
      </c>
      <c r="K34" s="13">
        <v>598</v>
      </c>
      <c r="L34" s="13">
        <v>598</v>
      </c>
      <c r="M34" s="26">
        <v>3990</v>
      </c>
      <c r="N34" s="26">
        <v>5980</v>
      </c>
      <c r="O34" s="26">
        <v>4980</v>
      </c>
      <c r="P34" s="26">
        <v>1980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122</v>
      </c>
      <c r="N35" s="27" t="s">
        <v>106</v>
      </c>
      <c r="O35" s="27" t="s">
        <v>104</v>
      </c>
      <c r="P35" s="26" t="s">
        <v>124</v>
      </c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28362.5</v>
      </c>
      <c r="E36" s="32">
        <v>29666.25</v>
      </c>
      <c r="F36" s="3" t="str">
        <f>IF((D36-E36)&lt;0,"↓",IF((D36-E36)&gt;0,"↑",""))</f>
        <v>↓</v>
      </c>
      <c r="G36" s="4">
        <f>ABS(D36-E36)</f>
        <v>1303.75</v>
      </c>
      <c r="H36" s="10">
        <f>IFERROR(ROUND(((D36-E36)/E36)*100,1),"-")</f>
        <v>-4.4000000000000004</v>
      </c>
      <c r="I36" s="13">
        <v>21500</v>
      </c>
      <c r="J36" s="13">
        <v>52000</v>
      </c>
      <c r="K36" s="13">
        <v>33800</v>
      </c>
      <c r="L36" s="13">
        <v>29900</v>
      </c>
      <c r="M36" s="26">
        <v>19900</v>
      </c>
      <c r="N36" s="26">
        <v>37500</v>
      </c>
      <c r="O36" s="26">
        <v>16500</v>
      </c>
      <c r="P36" s="26">
        <v>15800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142</v>
      </c>
      <c r="J37" s="20" t="s">
        <v>100</v>
      </c>
      <c r="K37" s="28" t="s">
        <v>100</v>
      </c>
      <c r="L37" s="28" t="s">
        <v>100</v>
      </c>
      <c r="M37" s="28" t="s">
        <v>97</v>
      </c>
      <c r="N37" s="28"/>
      <c r="O37" s="28"/>
      <c r="P37" s="28" t="s">
        <v>181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6727.5</v>
      </c>
      <c r="E38" s="32">
        <v>6615</v>
      </c>
      <c r="F38" s="3" t="str">
        <f>IF((D38-E38)&lt;0,"↓",IF((D38-E38)&gt;0,"↑",""))</f>
        <v>↑</v>
      </c>
      <c r="G38" s="4">
        <f>ABS(D38-E38)</f>
        <v>112.5</v>
      </c>
      <c r="H38" s="10">
        <f>IFERROR(ROUND(((D38-E38)/E38)*100,1),"-")</f>
        <v>1.7</v>
      </c>
      <c r="I38" s="13">
        <v>6990</v>
      </c>
      <c r="J38" s="13">
        <v>7000</v>
      </c>
      <c r="K38" s="13">
        <v>6480</v>
      </c>
      <c r="L38" s="13">
        <v>9000</v>
      </c>
      <c r="M38" s="26">
        <v>5490</v>
      </c>
      <c r="N38" s="26">
        <v>5980</v>
      </c>
      <c r="O38" s="26">
        <v>5980</v>
      </c>
      <c r="P38" s="26">
        <v>6900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97</v>
      </c>
      <c r="L39" s="20"/>
      <c r="M39" s="28" t="s">
        <v>115</v>
      </c>
      <c r="N39" s="28" t="s">
        <v>89</v>
      </c>
      <c r="O39" s="28" t="s">
        <v>97</v>
      </c>
      <c r="P39" s="28" t="s">
        <v>93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6881.25</v>
      </c>
      <c r="E40" s="32">
        <v>6897.5</v>
      </c>
      <c r="F40" s="3" t="str">
        <f>IF((D40-E40)&lt;0,"↓",IF((D40-E40)&gt;0,"↑",""))</f>
        <v>↓</v>
      </c>
      <c r="G40" s="4">
        <f>ABS(D40-E40)</f>
        <v>16.25</v>
      </c>
      <c r="H40" s="10">
        <f>IFERROR(ROUND(((D40-E40)/E40)*100,1),"-")</f>
        <v>-0.2</v>
      </c>
      <c r="I40" s="13">
        <v>6450</v>
      </c>
      <c r="J40" s="13">
        <v>9500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1943.75</v>
      </c>
      <c r="E42" s="32">
        <v>1982.5</v>
      </c>
      <c r="F42" s="3" t="str">
        <f>IF((D42-E42)&lt;0,"↓",IF((D42-E42)&gt;0,"↑",""))</f>
        <v>↓</v>
      </c>
      <c r="G42" s="4">
        <f>ABS(D42-E42)</f>
        <v>38.75</v>
      </c>
      <c r="H42" s="10">
        <f>IFERROR(ROUND(((D42-E42)/E42)*100,1),"-")</f>
        <v>-2</v>
      </c>
      <c r="I42" s="13">
        <v>1790</v>
      </c>
      <c r="J42" s="13">
        <v>2500</v>
      </c>
      <c r="K42" s="13">
        <v>1680</v>
      </c>
      <c r="L42" s="13">
        <v>1950</v>
      </c>
      <c r="M42" s="26">
        <v>1790</v>
      </c>
      <c r="N42" s="26">
        <v>1790</v>
      </c>
      <c r="O42" s="26">
        <v>1950</v>
      </c>
      <c r="P42" s="26">
        <v>2100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114</v>
      </c>
      <c r="K43" s="19"/>
      <c r="L43" s="19" t="s">
        <v>158</v>
      </c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5815</v>
      </c>
      <c r="E44" s="32">
        <v>5815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5180</v>
      </c>
      <c r="O44" s="26">
        <v>6500</v>
      </c>
      <c r="P44" s="26">
        <v>4750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128</v>
      </c>
      <c r="N45" s="27"/>
      <c r="O45" s="27"/>
      <c r="P45" s="27" t="s">
        <v>182</v>
      </c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1270</v>
      </c>
      <c r="E46" s="32">
        <v>1268.75</v>
      </c>
      <c r="F46" s="3" t="str">
        <f>IF((D46-E46)&lt;0,"↓",IF((D46-E46)&gt;0,"↑",""))</f>
        <v>↑</v>
      </c>
      <c r="G46" s="4">
        <f>ABS(D46-E46)</f>
        <v>1.25</v>
      </c>
      <c r="H46" s="10">
        <f>IFERROR(ROUND(((D46-E46)/E46)*100,1),"-")</f>
        <v>0.1</v>
      </c>
      <c r="I46" s="13">
        <v>1180</v>
      </c>
      <c r="J46" s="13">
        <v>1390</v>
      </c>
      <c r="K46" s="13">
        <v>1250</v>
      </c>
      <c r="L46" s="13">
        <v>1200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4157.5</v>
      </c>
      <c r="E48" s="32">
        <v>4270</v>
      </c>
      <c r="F48" s="3" t="str">
        <f>IF((D48-E48)&lt;0,"↓",IF((D48-E48)&gt;0,"↑",""))</f>
        <v>↓</v>
      </c>
      <c r="G48" s="4">
        <f>ABS(D48-E48)</f>
        <v>112.5</v>
      </c>
      <c r="H48" s="10">
        <f>IFERROR(ROUND(((D48-E48)/E48)*100,1),"-")</f>
        <v>-2.6</v>
      </c>
      <c r="I48" s="13">
        <v>4150</v>
      </c>
      <c r="J48" s="13">
        <v>4750</v>
      </c>
      <c r="K48" s="13">
        <v>3480</v>
      </c>
      <c r="L48" s="13">
        <v>4450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 t="s">
        <v>112</v>
      </c>
      <c r="J49" s="22" t="s">
        <v>112</v>
      </c>
      <c r="K49" s="22" t="s">
        <v>112</v>
      </c>
      <c r="L49" s="19" t="s">
        <v>94</v>
      </c>
      <c r="M49" s="27" t="s">
        <v>94</v>
      </c>
      <c r="N49" s="27" t="s">
        <v>94</v>
      </c>
      <c r="O49" s="27" t="s">
        <v>94</v>
      </c>
      <c r="P49" s="27" t="s">
        <v>94</v>
      </c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2564.25</v>
      </c>
      <c r="E50" s="32">
        <v>3136.25</v>
      </c>
      <c r="F50" s="3" t="str">
        <f>IF((D50-E50)&lt;0,"↓",IF((D50-E50)&gt;0,"↑",""))</f>
        <v>↓</v>
      </c>
      <c r="G50" s="4">
        <f>ABS(D50-E50)</f>
        <v>572</v>
      </c>
      <c r="H50" s="10">
        <f>IFERROR(ROUND(((D50-E50)/E50)*100,1),"-")</f>
        <v>-18.2</v>
      </c>
      <c r="I50" s="26">
        <v>2990</v>
      </c>
      <c r="J50" s="13">
        <v>2250</v>
      </c>
      <c r="K50" s="13">
        <v>2980</v>
      </c>
      <c r="L50" s="13">
        <v>1500</v>
      </c>
      <c r="M50" s="26">
        <v>2624</v>
      </c>
      <c r="N50" s="26">
        <v>3280</v>
      </c>
      <c r="O50" s="26">
        <v>2900</v>
      </c>
      <c r="P50" s="26">
        <v>1990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 t="s">
        <v>143</v>
      </c>
      <c r="J51" s="27"/>
      <c r="K51" s="27"/>
      <c r="L51" s="19" t="s">
        <v>159</v>
      </c>
      <c r="M51" s="27" t="s">
        <v>162</v>
      </c>
      <c r="N51" s="27" t="s">
        <v>131</v>
      </c>
      <c r="O51" s="27" t="s">
        <v>175</v>
      </c>
      <c r="P51" s="27" t="s">
        <v>110</v>
      </c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24133.333333333332</v>
      </c>
      <c r="E52" s="32">
        <v>23300</v>
      </c>
      <c r="F52" s="3" t="str">
        <f>IF((D52-E52)&lt;0,"↓",IF((D52-E52)&gt;0,"↑",""))</f>
        <v>↑</v>
      </c>
      <c r="G52" s="4">
        <f>ABS(D52-E52)</f>
        <v>833.33333333333212</v>
      </c>
      <c r="H52" s="10">
        <f>IFERROR(ROUND(((D52-E52)/E52)*100,1),"-")</f>
        <v>3.6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2940</v>
      </c>
      <c r="E54" s="32">
        <v>2883.75</v>
      </c>
      <c r="F54" s="3" t="str">
        <f>IF((D54-E54)&lt;0,"↓",IF((D54-E54)&gt;0,"↑",""))</f>
        <v>↑</v>
      </c>
      <c r="G54" s="4">
        <f>ABS(D54-E54)</f>
        <v>56.25</v>
      </c>
      <c r="H54" s="10">
        <f>IFERROR(ROUND(((D54-E54)/E54)*100,1),"-")</f>
        <v>2</v>
      </c>
      <c r="I54" s="13">
        <v>2890</v>
      </c>
      <c r="J54" s="13">
        <v>3000</v>
      </c>
      <c r="K54" s="13">
        <v>2280</v>
      </c>
      <c r="L54" s="13">
        <v>3000</v>
      </c>
      <c r="M54" s="26">
        <v>2990</v>
      </c>
      <c r="N54" s="26">
        <v>5280</v>
      </c>
      <c r="O54" s="26">
        <v>2700</v>
      </c>
      <c r="P54" s="26">
        <v>1380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 t="s">
        <v>144</v>
      </c>
      <c r="J55" s="19"/>
      <c r="K55" s="19" t="s">
        <v>154</v>
      </c>
      <c r="L55" s="19"/>
      <c r="M55" s="27" t="s">
        <v>163</v>
      </c>
      <c r="N55" s="27" t="s">
        <v>132</v>
      </c>
      <c r="O55" s="27" t="s">
        <v>97</v>
      </c>
      <c r="P55" s="27" t="s">
        <v>118</v>
      </c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17832.5</v>
      </c>
      <c r="E56" s="32">
        <v>17645</v>
      </c>
      <c r="F56" s="3" t="str">
        <f>IF((D56-E56)&lt;0,"↓",IF((D56-E56)&gt;0,"↑",""))</f>
        <v>↑</v>
      </c>
      <c r="G56" s="4">
        <f>ABS(D56-E56)</f>
        <v>187.5</v>
      </c>
      <c r="H56" s="10">
        <f>IFERROR(ROUND(((D56-E56)/E56)*100,1),"-")</f>
        <v>1.1000000000000001</v>
      </c>
      <c r="I56" s="13">
        <v>17900</v>
      </c>
      <c r="J56" s="13">
        <v>15500</v>
      </c>
      <c r="K56" s="13">
        <v>12700</v>
      </c>
      <c r="L56" s="13">
        <v>12900</v>
      </c>
      <c r="M56" s="26">
        <v>27980</v>
      </c>
      <c r="N56" s="26">
        <v>21200</v>
      </c>
      <c r="O56" s="26">
        <v>21000</v>
      </c>
      <c r="P56" s="26">
        <v>13480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95</v>
      </c>
      <c r="K57" s="19" t="s">
        <v>95</v>
      </c>
      <c r="L57" s="19" t="s">
        <v>95</v>
      </c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13035</v>
      </c>
      <c r="E60" s="32">
        <v>12610</v>
      </c>
      <c r="F60" s="3" t="str">
        <f>IF((D60-E60)&lt;0,"↓",IF((D60-E60)&gt;0,"↑",""))</f>
        <v>↑</v>
      </c>
      <c r="G60" s="4">
        <f>ABS(D60-E60)</f>
        <v>425</v>
      </c>
      <c r="H60" s="10">
        <f>IFERROR(ROUND(((D60-E60)/E60)*100,1),"-")</f>
        <v>3.4</v>
      </c>
      <c r="I60" s="13">
        <v>15900</v>
      </c>
      <c r="J60" s="13">
        <v>11000</v>
      </c>
      <c r="K60" s="13">
        <v>16900</v>
      </c>
      <c r="L60" s="13">
        <v>11800</v>
      </c>
      <c r="M60" s="26">
        <v>14900</v>
      </c>
      <c r="N60" s="26">
        <v>16900</v>
      </c>
      <c r="O60" s="26">
        <v>6980</v>
      </c>
      <c r="P60" s="26">
        <v>9900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 t="s">
        <v>145</v>
      </c>
      <c r="J61" s="19" t="s">
        <v>96</v>
      </c>
      <c r="K61" s="27" t="s">
        <v>102</v>
      </c>
      <c r="L61" s="19" t="s">
        <v>126</v>
      </c>
      <c r="M61" s="27" t="s">
        <v>164</v>
      </c>
      <c r="N61" s="27" t="s">
        <v>170</v>
      </c>
      <c r="O61" s="27" t="s">
        <v>176</v>
      </c>
      <c r="P61" s="27" t="s">
        <v>164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10638.75</v>
      </c>
      <c r="E62" s="32">
        <v>11107.5</v>
      </c>
      <c r="F62" s="3" t="str">
        <f>IF((D62-E62)&lt;0,"↓",IF((D62-E62)&gt;0,"↑",""))</f>
        <v>↓</v>
      </c>
      <c r="G62" s="4">
        <f>ABS(D62-E62)</f>
        <v>468.75</v>
      </c>
      <c r="H62" s="10">
        <f>IFERROR(ROUND(((D62-E62)/E62)*100,1),"-")</f>
        <v>-4.2</v>
      </c>
      <c r="I62" s="13">
        <v>13900</v>
      </c>
      <c r="J62" s="13">
        <v>9500</v>
      </c>
      <c r="K62" s="13">
        <v>7680</v>
      </c>
      <c r="L62" s="13">
        <v>8150</v>
      </c>
      <c r="M62" s="26">
        <v>5980</v>
      </c>
      <c r="N62" s="26">
        <v>18900</v>
      </c>
      <c r="O62" s="26">
        <v>13500</v>
      </c>
      <c r="P62" s="26">
        <v>7500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 t="s">
        <v>155</v>
      </c>
      <c r="L63" s="19" t="s">
        <v>160</v>
      </c>
      <c r="M63" s="27" t="s">
        <v>165</v>
      </c>
      <c r="N63" s="27" t="s">
        <v>171</v>
      </c>
      <c r="O63" s="27" t="s">
        <v>117</v>
      </c>
      <c r="P63" s="27"/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20935</v>
      </c>
      <c r="E64" s="32">
        <v>20725</v>
      </c>
      <c r="F64" s="3" t="str">
        <f t="shared" ref="F64:F71" si="1">IF((D64-E64)&lt;0,"↓",IF((D64-E64)&gt;0,"↑",""))</f>
        <v>↑</v>
      </c>
      <c r="G64" s="4">
        <f>ABS(D64-E64)</f>
        <v>210</v>
      </c>
      <c r="H64" s="10">
        <f>IFERROR(ROUND(((D64-E64)/E64)*100,1),"-")</f>
        <v>1</v>
      </c>
      <c r="I64" s="13">
        <v>33900</v>
      </c>
      <c r="J64" s="13">
        <v>18500</v>
      </c>
      <c r="K64" s="13">
        <v>18200</v>
      </c>
      <c r="L64" s="13">
        <v>17800</v>
      </c>
      <c r="M64" s="26">
        <v>12900</v>
      </c>
      <c r="N64" s="26">
        <v>10580</v>
      </c>
      <c r="O64" s="26">
        <v>29800</v>
      </c>
      <c r="P64" s="26">
        <v>25800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146</v>
      </c>
      <c r="J65" s="27"/>
      <c r="K65" s="27"/>
      <c r="L65" s="19"/>
      <c r="M65" s="27" t="s">
        <v>166</v>
      </c>
      <c r="N65" s="27" t="s">
        <v>172</v>
      </c>
      <c r="O65" s="27" t="s">
        <v>177</v>
      </c>
      <c r="P65" s="27" t="s">
        <v>183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 t="e">
        <f t="shared" si="0"/>
        <v>#DIV/0!</v>
      </c>
      <c r="E66" s="32" t="e">
        <v>#DIV/0!</v>
      </c>
      <c r="F66" s="3" t="e">
        <f t="shared" si="1"/>
        <v>#DIV/0!</v>
      </c>
      <c r="G66" s="4" t="e">
        <f>ABS(D66-E66)</f>
        <v>#DIV/0!</v>
      </c>
      <c r="H66" s="10" t="str">
        <f>IFERROR(ROUND(((D66-E66)/E66)*100,1),"-")</f>
        <v>-</v>
      </c>
      <c r="I66" s="13"/>
      <c r="J66" s="13"/>
      <c r="K66" s="13"/>
      <c r="L66" s="26"/>
      <c r="M66" s="26"/>
      <c r="N66" s="26"/>
      <c r="O66" s="26"/>
      <c r="P66" s="26"/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 t="e">
        <f t="shared" ref="D70" si="2">AVERAGE(I70:P70)</f>
        <v>#DIV/0!</v>
      </c>
      <c r="E70" s="32" t="e">
        <v>#DIV/0!</v>
      </c>
      <c r="F70" s="3" t="e">
        <f t="shared" si="1"/>
        <v>#DIV/0!</v>
      </c>
      <c r="G70" s="4" t="e">
        <f>ABS(D70-E70)</f>
        <v>#DIV/0!</v>
      </c>
      <c r="H70" s="10" t="str">
        <f>IFERROR(ROUND(((D70-E70)/E70)*100,1),"-")</f>
        <v>-</v>
      </c>
      <c r="I70" s="13"/>
      <c r="J70" s="13"/>
      <c r="K70" s="13"/>
      <c r="L70" s="26"/>
      <c r="M70" s="26"/>
      <c r="N70" s="26"/>
      <c r="O70" s="26"/>
      <c r="P70" s="26"/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2025-04-18T09:23:28Z</dcterms:modified>
</cp:coreProperties>
</file>