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B0C2C2-5E98-4471-929D-9550EB019DF0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<sst xmlns="http://schemas.openxmlformats.org/spreadsheetml/2006/main" count="254" uniqueCount="167">
  <si>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</si>
  <si>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</si>
  <si>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</si>
  <si>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</si>
  <si>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</si>
  <si>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</si>
  <si>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</si>
  <si>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</si>
  <si>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</si>
  <si>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</si>
  <si>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</si>
  <si>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</si>
  <si>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</si>
  <si>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</si>
  <si>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</si>
  <si>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</si>
  <si>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</si>
  <si>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</si>
  <si>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</si>
  <si>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</si>
  <si>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</si>
  <si>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</si>
  <si>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</si>
  <si>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</si>
  <si>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</si>
  <si>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</si>
  <si>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</si>
  <si>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</si>
  <si>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</si>
  <si>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</si>
  <si>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</si>
  <si>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</si>
  <si>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</si>
  <si>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</si>
  <si>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</si>
  <si>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</si>
  <si>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</si>
  <si>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</si>
  <si>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</si>
  <si>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</si>
  <si>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</si>
  <si>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</si>
  <si>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</si>
  <si>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</si>
  <si>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</si>
  <si>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</si>
  <si>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</si>
  <si>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</si>
  <si>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</si>
  <si>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</si>
  <si>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</si>
  <si>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</si>
  <si>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</si>
  <si>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</si>
  <si>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</si>
  <si>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</si>
  <si>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</si>
  <si>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</si>
  <si>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</si>
  <si>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</si>
  <si>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</si>
  <si>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</si>
  <si>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</si>
  <si>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</si>
  <si>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</si>
  <si>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</si>
  <si>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</si>
  <si>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</si>
  <si>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</si>
  <si>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</si>
  <si>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</si>
  <si>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</si>
  <si>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</si>
  <si>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</si>
  <si>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</si>
  <si>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</si>
  <si>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</si>
  <si>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</si>
  <si>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</si>
  <si>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</si>
  <si>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</si>
  <si>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</si>
  <si>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</si>
  <si>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</si>
  <si>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</si>
  <si>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</si>
  <si>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</si>
  <si>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</si>
  <si>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</si>
  <si>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</si>
  <si>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</si>
  <si>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</si>
  <si>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</si>
  <si>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</si>
  <si>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</si>
  <si>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</si>
  <si>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</si>
  <si>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</si>
  <si>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</si>
  <si>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</si>
  <si>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</si>
  <si>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</si>
  <si>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</si>
  <si>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</si>
  <si>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</si>
  <si>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</si>
  <si>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</si>
  <si>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</si>
  <si>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</si>
  <si>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</si>
  <si>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</si>
  <si>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1+1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</si>
  <si>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</si>
  <si>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</si>
  <si>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</si>
  <si>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700g</t>
    <phoneticPr fontId="2" type="noConversion"/>
  </si>
  <si>
    <t>저온숙식빵</t>
    <phoneticPr fontId="2" type="noConversion"/>
  </si>
  <si>
    <t>1.4kg</t>
    <phoneticPr fontId="2" type="noConversion"/>
  </si>
  <si>
    <t>340g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</si>
  <si>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</si>
  <si>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</si>
  <si>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</si>
  <si>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3마리</t>
    <phoneticPr fontId="2" type="noConversion"/>
  </si>
  <si>
    <t>2.5kg</t>
    <phoneticPr fontId="2" type="noConversion"/>
  </si>
  <si>
    <t>2.7kg 가루</t>
    <phoneticPr fontId="2" type="noConversion"/>
  </si>
  <si>
    <t>800g</t>
    <phoneticPr fontId="2" type="noConversion"/>
  </si>
  <si>
    <t>2.8L 액체</t>
    <phoneticPr fontId="2" type="noConversion"/>
  </si>
  <si>
    <t>2마리</t>
    <phoneticPr fontId="2" type="noConversion"/>
  </si>
  <si>
    <t>프리미엄30롤</t>
    <phoneticPr fontId="2" type="noConversion"/>
  </si>
  <si>
    <t>크리넥스데코소프트30롤</t>
    <phoneticPr fontId="2" type="noConversion"/>
  </si>
  <si>
    <t>깨끗한나라30롤</t>
    <phoneticPr fontId="2" type="noConversion"/>
  </si>
  <si>
    <t>110g</t>
    <phoneticPr fontId="2" type="noConversion"/>
  </si>
  <si>
    <t>300gX2</t>
    <phoneticPr fontId="2" type="noConversion"/>
  </si>
  <si>
    <t>2마리</t>
    <phoneticPr fontId="2" type="noConversion"/>
  </si>
  <si>
    <t>크리넥스데코소프트24롤</t>
    <phoneticPr fontId="2" type="noConversion"/>
  </si>
  <si>
    <t>상록수쌀</t>
    <phoneticPr fontId="2" type="noConversion"/>
  </si>
  <si>
    <t>등심300g</t>
    <phoneticPr fontId="2" type="noConversion"/>
  </si>
  <si>
    <t>11월7일</t>
    <phoneticPr fontId="2" type="noConversion"/>
  </si>
  <si>
    <t>강화섬쌀 10kg</t>
    <phoneticPr fontId="2" type="noConversion"/>
  </si>
  <si>
    <t>1개</t>
    <phoneticPr fontId="2" type="noConversion"/>
  </si>
  <si>
    <t>1개</t>
    <phoneticPr fontId="2" type="noConversion"/>
  </si>
  <si>
    <t>1포기</t>
    <phoneticPr fontId="2" type="noConversion"/>
  </si>
  <si>
    <t>2마리</t>
    <phoneticPr fontId="2" type="noConversion"/>
  </si>
  <si>
    <t>138g</t>
    <phoneticPr fontId="2" type="noConversion"/>
  </si>
  <si>
    <t>366g</t>
    <phoneticPr fontId="2" type="noConversion"/>
  </si>
  <si>
    <t>1kg</t>
    <phoneticPr fontId="2" type="noConversion"/>
  </si>
  <si>
    <t>모나리자</t>
    <phoneticPr fontId="2" type="noConversion"/>
  </si>
  <si>
    <t>11월4일</t>
    <phoneticPr fontId="2" type="noConversion"/>
  </si>
  <si>
    <t>강화교동햇쌀</t>
    <phoneticPr fontId="2" type="noConversion"/>
  </si>
  <si>
    <t>6개</t>
    <phoneticPr fontId="2" type="noConversion"/>
  </si>
  <si>
    <t>350g</t>
    <phoneticPr fontId="2" type="noConversion"/>
  </si>
  <si>
    <t>162g</t>
    <phoneticPr fontId="2" type="noConversion"/>
  </si>
  <si>
    <t>미니꿀호떡</t>
    <phoneticPr fontId="2" type="noConversion"/>
  </si>
  <si>
    <t>11월6일</t>
    <phoneticPr fontId="2" type="noConversion"/>
  </si>
  <si>
    <t>한봉지</t>
    <phoneticPr fontId="2" type="noConversion"/>
  </si>
  <si>
    <t>4.5kg 가루</t>
    <phoneticPr fontId="2" type="noConversion"/>
  </si>
  <si>
    <t>4~6입</t>
    <phoneticPr fontId="2" type="noConversion"/>
  </si>
  <si>
    <t>부채살213g</t>
    <phoneticPr fontId="2" type="noConversion"/>
  </si>
  <si>
    <t>900g</t>
    <phoneticPr fontId="2" type="noConversion"/>
  </si>
  <si>
    <t>우유식빵</t>
    <phoneticPr fontId="2" type="noConversion"/>
  </si>
  <si>
    <t>11월5일</t>
    <phoneticPr fontId="2" type="noConversion"/>
  </si>
  <si>
    <t>3kg</t>
    <phoneticPr fontId="2" type="noConversion"/>
  </si>
  <si>
    <t>368g</t>
    <phoneticPr fontId="2" type="noConversion"/>
  </si>
  <si>
    <t>상쾌한아침우유식빵</t>
    <phoneticPr fontId="2" type="noConversion"/>
  </si>
  <si>
    <t>2kg</t>
    <phoneticPr fontId="2" type="noConversion"/>
  </si>
  <si>
    <t>3마리</t>
    <phoneticPr fontId="2" type="noConversion"/>
  </si>
  <si>
    <t>430g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</si>
</sst>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137</v>
      </c>
      <c r="J3" s="12" t="s">
        <v>147</v>
      </c>
      <c r="K3" s="12" t="s">
        <v>153</v>
      </c>
      <c r="L3" s="12" t="s">
        <v>147</v>
      </c>
      <c r="M3" s="25" t="s">
        <v>137</v>
      </c>
      <c r="N3" s="25" t="s">
        <v>160</v>
      </c>
      <c r="O3" s="25" t="s">
        <v>153</v>
      </c>
      <c r="P3" s="25" t="s">
        <v>147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61150</v>
      </c>
      <c r="E4" s="32">
        <v>58387.5</v>
      </c>
      <c r="F4" s="3" t="str">
        <f>IF((D4-E4)&lt;0,"↓",IF((D4-E4)&gt;0,"↑",""))</f>
        <v>↑</v>
      </c>
      <c r="G4" s="4">
        <f>ABS(D4-E4)</f>
        <v>2762.5</v>
      </c>
      <c r="H4" s="10">
        <f>IFERROR(ROUND(((D4-E4)/E4)*100,1),"-")</f>
        <v>4.7</v>
      </c>
      <c r="I4" s="13">
        <v>27900</v>
      </c>
      <c r="J4" s="13">
        <v>79800</v>
      </c>
      <c r="K4" s="13">
        <v>69900</v>
      </c>
      <c r="L4" s="13">
        <v>69900</v>
      </c>
      <c r="M4" s="26">
        <v>63900</v>
      </c>
      <c r="N4" s="26">
        <v>49900</v>
      </c>
      <c r="O4" s="26">
        <v>68000</v>
      </c>
      <c r="P4" s="26">
        <v>59900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138</v>
      </c>
      <c r="J5" s="19" t="s">
        <v>148</v>
      </c>
      <c r="K5" s="19"/>
      <c r="L5" s="27"/>
      <c r="M5" s="26" t="s">
        <v>102</v>
      </c>
      <c r="N5" s="26" t="s">
        <v>104</v>
      </c>
      <c r="O5" s="26"/>
      <c r="P5" s="26" t="s">
        <v>135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2125</v>
      </c>
      <c r="E6" s="32">
        <v>2125</v>
      </c>
      <c r="F6" s="3" t="str">
        <f>IF((D6-E6)&lt;0,"↓",IF((D6-E6)&gt;0,"↑",""))</f>
        <v/>
      </c>
      <c r="G6" s="4">
        <f>ABS(D6-E6)</f>
        <v>0</v>
      </c>
      <c r="H6" s="10">
        <f>IFERROR(ROUND(((D6-E6)/E6)*100,1),"-")</f>
        <v>0</v>
      </c>
      <c r="I6" s="13">
        <v>2990</v>
      </c>
      <c r="J6" s="13">
        <v>2900</v>
      </c>
      <c r="K6" s="13">
        <v>2680</v>
      </c>
      <c r="L6" s="13">
        <v>2880</v>
      </c>
      <c r="M6" s="26">
        <v>1990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118</v>
      </c>
      <c r="K7" s="27" t="s">
        <v>118</v>
      </c>
      <c r="L7" s="19" t="s">
        <v>99</v>
      </c>
      <c r="M7" s="27" t="s">
        <v>120</v>
      </c>
      <c r="N7" s="27" t="s">
        <v>114</v>
      </c>
      <c r="O7" s="27"/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6317.5</v>
      </c>
      <c r="E8" s="32">
        <v>6255</v>
      </c>
      <c r="F8" s="3" t="str">
        <f>IF((D8-E8)&lt;0,"↓",IF((D8-E8)&gt;0,"↑",""))</f>
        <v>↑</v>
      </c>
      <c r="G8" s="4">
        <f>ABS(D8-E8)</f>
        <v>62.5</v>
      </c>
      <c r="H8" s="10">
        <f>IFERROR(ROUND(((D8-E8)/E8)*100,1),"-")</f>
        <v>1</v>
      </c>
      <c r="I8" s="13">
        <v>3990</v>
      </c>
      <c r="J8" s="13">
        <v>8900</v>
      </c>
      <c r="K8" s="13">
        <v>5900</v>
      </c>
      <c r="L8" s="13">
        <v>9800</v>
      </c>
      <c r="M8" s="26">
        <v>6490</v>
      </c>
      <c r="N8" s="26">
        <v>3980</v>
      </c>
      <c r="O8" s="26">
        <v>5000</v>
      </c>
      <c r="P8" s="26">
        <v>6480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101</v>
      </c>
      <c r="J9" s="19"/>
      <c r="K9" s="19"/>
      <c r="L9" s="19"/>
      <c r="M9" s="27" t="s">
        <v>99</v>
      </c>
      <c r="N9" s="30" t="s">
        <v>99</v>
      </c>
      <c r="O9" s="27"/>
      <c r="P9" s="30" t="s">
        <v>99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3012.5</v>
      </c>
      <c r="E10" s="32">
        <v>3650</v>
      </c>
      <c r="F10" s="3" t="str">
        <f>IF((D10-E10)&lt;0,"↓",IF((D10-E10)&gt;0,"↑",""))</f>
        <v>↓</v>
      </c>
      <c r="G10" s="4">
        <f>ABS(D10-E10)</f>
        <v>637.5</v>
      </c>
      <c r="H10" s="10">
        <f>IFERROR(ROUND(((D10-E10)/E10)*100,1),"-")</f>
        <v>-17.5</v>
      </c>
      <c r="I10" s="13">
        <v>990</v>
      </c>
      <c r="J10" s="13">
        <v>2580</v>
      </c>
      <c r="K10" s="13">
        <v>2000</v>
      </c>
      <c r="L10" s="13">
        <v>1980</v>
      </c>
      <c r="M10" s="26">
        <v>4590</v>
      </c>
      <c r="N10" s="26">
        <v>4980</v>
      </c>
      <c r="O10" s="26">
        <v>3000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139</v>
      </c>
      <c r="J11" s="19"/>
      <c r="K11" s="19"/>
      <c r="L11" s="19"/>
      <c r="M11" s="27" t="s">
        <v>123</v>
      </c>
      <c r="N11" s="27" t="s">
        <v>161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3002.5</v>
      </c>
      <c r="E12" s="32">
        <v>3040</v>
      </c>
      <c r="F12" s="3" t="str">
        <f>IF((D12-E12)&lt;0,"↓",IF((D12-E12)&gt;0,"↑",""))</f>
        <v>↓</v>
      </c>
      <c r="G12" s="4">
        <f>ABS(D12-E12)</f>
        <v>37.5</v>
      </c>
      <c r="H12" s="10">
        <f>IFERROR(ROUND(((D12-E12)/E12)*100,1),"-")</f>
        <v>-1.2</v>
      </c>
      <c r="I12" s="13">
        <v>3990</v>
      </c>
      <c r="J12" s="13">
        <v>3980</v>
      </c>
      <c r="K12" s="13">
        <v>2500</v>
      </c>
      <c r="L12" s="13">
        <v>2600</v>
      </c>
      <c r="M12" s="26">
        <v>3490</v>
      </c>
      <c r="N12" s="26">
        <v>2980</v>
      </c>
      <c r="O12" s="26">
        <v>2000</v>
      </c>
      <c r="P12" s="26">
        <v>2480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115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2763.25</v>
      </c>
      <c r="E14" s="32">
        <v>2783.25</v>
      </c>
      <c r="F14" s="3" t="str">
        <f>IF((D14-E14)&lt;0,"↓",IF((D14-E14)&gt;0,"↑",""))</f>
        <v>↓</v>
      </c>
      <c r="G14" s="4">
        <f>ABS(D14-E14)</f>
        <v>20</v>
      </c>
      <c r="H14" s="10">
        <f>IFERROR(ROUND(((D14-E14)/E14)*100,1),"-")</f>
        <v>-0.7</v>
      </c>
      <c r="I14" s="13">
        <v>3592</v>
      </c>
      <c r="J14" s="13">
        <v>2980</v>
      </c>
      <c r="K14" s="13">
        <v>1800</v>
      </c>
      <c r="L14" s="13">
        <v>2500</v>
      </c>
      <c r="M14" s="26">
        <v>3490</v>
      </c>
      <c r="N14" s="26">
        <v>1264</v>
      </c>
      <c r="O14" s="26">
        <v>3000</v>
      </c>
      <c r="P14" s="26">
        <v>3480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 t="s">
        <v>140</v>
      </c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6080.25</v>
      </c>
      <c r="E16" s="32">
        <v>11305.25</v>
      </c>
      <c r="F16" s="3" t="str">
        <f>IF((D16-E16)&lt;0,"↓",IF((D16-E16)&gt;0,"↑",""))</f>
        <v>↓</v>
      </c>
      <c r="G16" s="4">
        <f>ABS(D16-E16)</f>
        <v>5225</v>
      </c>
      <c r="H16" s="10">
        <f>IFERROR(ROUND(((D16-E16)/E16)*100,1),"-")</f>
        <v>-46.2</v>
      </c>
      <c r="I16" s="13">
        <v>3992</v>
      </c>
      <c r="J16" s="13">
        <v>8900</v>
      </c>
      <c r="K16" s="13">
        <v>5000</v>
      </c>
      <c r="L16" s="13">
        <v>5500</v>
      </c>
      <c r="M16" s="26">
        <v>4990</v>
      </c>
      <c r="N16" s="26">
        <v>4280</v>
      </c>
      <c r="O16" s="26">
        <v>10000</v>
      </c>
      <c r="P16" s="26">
        <v>5980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141</v>
      </c>
      <c r="J17" s="19" t="s">
        <v>112</v>
      </c>
      <c r="K17" s="19"/>
      <c r="L17" s="19" t="s">
        <v>112</v>
      </c>
      <c r="M17" s="27"/>
      <c r="N17" s="27"/>
      <c r="O17" s="27" t="s">
        <v>112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10672.5</v>
      </c>
      <c r="E18" s="32">
        <v>10673.75</v>
      </c>
      <c r="F18" s="3" t="str">
        <f>IF((D18-E18)&lt;0,"↓",IF((D18-E18)&gt;0,"↑",""))</f>
        <v>↓</v>
      </c>
      <c r="G18" s="4">
        <f>ABS(D18-E18)</f>
        <v>1.25</v>
      </c>
      <c r="H18" s="10">
        <f>IFERROR(ROUND(((D18-E18)/E18)*100,1),"-")</f>
        <v>0</v>
      </c>
      <c r="I18" s="13">
        <v>13990</v>
      </c>
      <c r="J18" s="13">
        <v>16800</v>
      </c>
      <c r="K18" s="13">
        <v>7000</v>
      </c>
      <c r="L18" s="13">
        <v>9800</v>
      </c>
      <c r="M18" s="26">
        <v>8990</v>
      </c>
      <c r="N18" s="26">
        <v>10900</v>
      </c>
      <c r="O18" s="26">
        <v>5000</v>
      </c>
      <c r="P18" s="26">
        <v>12900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149</v>
      </c>
      <c r="K19" s="28" t="s">
        <v>100</v>
      </c>
      <c r="L19" s="20" t="s">
        <v>154</v>
      </c>
      <c r="M19" s="28" t="s">
        <v>156</v>
      </c>
      <c r="N19" s="28"/>
      <c r="O19" s="28" t="s">
        <v>139</v>
      </c>
      <c r="P19" s="28" t="s">
        <v>117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6462.5</v>
      </c>
      <c r="E20" s="32">
        <v>6447.5</v>
      </c>
      <c r="F20" s="3" t="str">
        <f>IF((D20-E20)&lt;0,"↓",IF((D20-E20)&gt;0,"↑",""))</f>
        <v>↑</v>
      </c>
      <c r="G20" s="4">
        <f>ABS(D20-E20)</f>
        <v>15</v>
      </c>
      <c r="H20" s="10">
        <f>IFERROR(ROUND(((D20-E20)/E20)*100,1),"-")</f>
        <v>0.2</v>
      </c>
      <c r="I20" s="13">
        <v>3850</v>
      </c>
      <c r="J20" s="13">
        <v>7900</v>
      </c>
      <c r="K20" s="13">
        <v>5000</v>
      </c>
      <c r="L20" s="13">
        <v>7000</v>
      </c>
      <c r="M20" s="26">
        <v>6990</v>
      </c>
      <c r="N20" s="26">
        <v>9980</v>
      </c>
      <c r="O20" s="26">
        <v>5000</v>
      </c>
      <c r="P20" s="26">
        <v>5980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142</v>
      </c>
      <c r="J21" s="19" t="s">
        <v>127</v>
      </c>
      <c r="K21" s="19" t="s">
        <v>122</v>
      </c>
      <c r="L21" s="19"/>
      <c r="M21" s="27" t="s">
        <v>142</v>
      </c>
      <c r="N21" s="27"/>
      <c r="O21" s="27" t="s">
        <v>165</v>
      </c>
      <c r="P21" s="27"/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10710</v>
      </c>
      <c r="E22" s="32">
        <v>10557.5</v>
      </c>
      <c r="F22" s="3" t="str">
        <f>IF((D22-E22)&lt;0,"↓",IF((D22-E22)&gt;0,"↑",""))</f>
        <v>↑</v>
      </c>
      <c r="G22" s="4">
        <f>ABS(D22-E22)</f>
        <v>152.5</v>
      </c>
      <c r="H22" s="10">
        <f>IFERROR(ROUND(((D22-E22)/E22)*100,1),"-")</f>
        <v>1.4</v>
      </c>
      <c r="I22" s="13">
        <v>11920</v>
      </c>
      <c r="J22" s="13">
        <v>11500</v>
      </c>
      <c r="K22" s="13">
        <v>4980</v>
      </c>
      <c r="L22" s="13">
        <v>10500</v>
      </c>
      <c r="M22" s="26">
        <v>15900</v>
      </c>
      <c r="N22" s="26">
        <v>12980</v>
      </c>
      <c r="O22" s="26">
        <v>8000</v>
      </c>
      <c r="P22" s="26">
        <v>9900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99</v>
      </c>
      <c r="J23" s="21" t="s">
        <v>150</v>
      </c>
      <c r="K23" s="29" t="s">
        <v>131</v>
      </c>
      <c r="L23" s="21" t="s">
        <v>114</v>
      </c>
      <c r="M23" s="29" t="s">
        <v>120</v>
      </c>
      <c r="N23" s="29" t="s">
        <v>89</v>
      </c>
      <c r="O23" s="29"/>
      <c r="P23" s="29" t="s">
        <v>101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34339.375</v>
      </c>
      <c r="E24" s="32">
        <v>40348.625</v>
      </c>
      <c r="F24" s="3" t="str">
        <f>IF((D24-E24)&lt;0,"↓",IF((D24-E24)&gt;0,"↑",""))</f>
        <v>↓</v>
      </c>
      <c r="G24" s="4">
        <f>ABS(D24-E24)</f>
        <v>6009.25</v>
      </c>
      <c r="H24" s="10">
        <f>IFERROR(ROUND(((D24-E24)/E24)*100,1),"-")</f>
        <v>-14.9</v>
      </c>
      <c r="I24" s="13">
        <v>16477</v>
      </c>
      <c r="J24" s="13">
        <v>29000</v>
      </c>
      <c r="K24" s="13">
        <v>5750</v>
      </c>
      <c r="L24" s="13">
        <v>69500</v>
      </c>
      <c r="M24" s="26">
        <v>37232</v>
      </c>
      <c r="N24" s="26">
        <v>47766</v>
      </c>
      <c r="O24" s="26">
        <v>24090</v>
      </c>
      <c r="P24" s="26">
        <v>44900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143</v>
      </c>
      <c r="J25" s="19" t="s">
        <v>151</v>
      </c>
      <c r="K25" s="19" t="s">
        <v>88</v>
      </c>
      <c r="L25" s="19"/>
      <c r="M25" s="27" t="s">
        <v>157</v>
      </c>
      <c r="N25" s="27" t="s">
        <v>162</v>
      </c>
      <c r="O25" s="27" t="s">
        <v>166</v>
      </c>
      <c r="P25" s="28" t="s">
        <v>136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5767.125</v>
      </c>
      <c r="E26" s="32">
        <v>5492.25</v>
      </c>
      <c r="F26" s="3" t="str">
        <f>IF((D26-E26)&lt;0,"↓",IF((D26-E26)&gt;0,"↑",""))</f>
        <v>↑</v>
      </c>
      <c r="G26" s="4">
        <f>ABS(D26-E26)</f>
        <v>274.875</v>
      </c>
      <c r="H26" s="10">
        <f>IFERROR(ROUND(((D26-E26)/E26)*100,1),"-")</f>
        <v>5</v>
      </c>
      <c r="I26" s="26">
        <v>14317</v>
      </c>
      <c r="J26" s="13">
        <v>2650</v>
      </c>
      <c r="K26" s="13">
        <v>2650</v>
      </c>
      <c r="L26" s="13">
        <v>2650</v>
      </c>
      <c r="M26" s="26">
        <v>2890</v>
      </c>
      <c r="N26" s="26">
        <v>2780</v>
      </c>
      <c r="O26" s="26">
        <v>2300</v>
      </c>
      <c r="P26" s="26">
        <v>15900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 t="s">
        <v>144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7593.75</v>
      </c>
      <c r="E28" s="32">
        <v>8195</v>
      </c>
      <c r="F28" s="3" t="str">
        <f>IF((D28-E28)&lt;0,"↓",IF((D28-E28)&gt;0,"↑",""))</f>
        <v>↓</v>
      </c>
      <c r="G28" s="4">
        <f>ABS(D28-E28)</f>
        <v>601.25</v>
      </c>
      <c r="H28" s="10">
        <f>IFERROR(ROUND(((D28-E28)/E28)*100,1),"-")</f>
        <v>-7.3</v>
      </c>
      <c r="I28" s="26">
        <v>7990</v>
      </c>
      <c r="J28" s="13">
        <v>7900</v>
      </c>
      <c r="K28" s="13">
        <v>6500</v>
      </c>
      <c r="L28" s="13">
        <v>6500</v>
      </c>
      <c r="M28" s="26">
        <v>8980</v>
      </c>
      <c r="N28" s="26">
        <v>6980</v>
      </c>
      <c r="O28" s="26">
        <v>9000</v>
      </c>
      <c r="P28" s="26">
        <v>6900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125</v>
      </c>
      <c r="N29" s="27" t="s">
        <v>125</v>
      </c>
      <c r="O29" s="27" t="s">
        <v>133</v>
      </c>
      <c r="P29" s="27" t="s">
        <v>108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7337.5</v>
      </c>
      <c r="E30" s="32">
        <v>7212.5</v>
      </c>
      <c r="F30" s="3" t="str">
        <f>IF((D30-E30)&lt;0,"↓",IF((D30-E30)&gt;0,"↑",""))</f>
        <v>↑</v>
      </c>
      <c r="G30" s="4">
        <f>ABS(D30-E30)</f>
        <v>125</v>
      </c>
      <c r="H30" s="10">
        <f>IFERROR(ROUND(((D30-E30)/E30)*100,1),"-")</f>
        <v>1.7</v>
      </c>
      <c r="I30" s="26">
        <v>6990</v>
      </c>
      <c r="J30" s="13">
        <v>6980</v>
      </c>
      <c r="K30" s="13">
        <v>6990</v>
      </c>
      <c r="L30" s="13">
        <v>7990</v>
      </c>
      <c r="M30" s="26">
        <v>6990</v>
      </c>
      <c r="N30" s="26">
        <v>7280</v>
      </c>
      <c r="O30" s="26">
        <v>6500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1916.25</v>
      </c>
      <c r="E32" s="32">
        <v>1926.25</v>
      </c>
      <c r="F32" s="3" t="str">
        <f>IF((D32-E32)&lt;0,"↓",IF((D32-E32)&gt;0,"↑",""))</f>
        <v>↓</v>
      </c>
      <c r="G32" s="4">
        <f>ABS(D32-E32)</f>
        <v>10</v>
      </c>
      <c r="H32" s="10">
        <f>IFERROR(ROUND(((D32-E32)/E32)*100,1),"-")</f>
        <v>-0.5</v>
      </c>
      <c r="I32" s="13">
        <v>3190</v>
      </c>
      <c r="J32" s="13">
        <v>1200</v>
      </c>
      <c r="K32" s="13">
        <v>1100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121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2159.125</v>
      </c>
      <c r="E34" s="32">
        <v>2535.75</v>
      </c>
      <c r="F34" s="3" t="str">
        <f>IF((D34-E34)&lt;0,"↓",IF((D34-E34)&gt;0,"↑",""))</f>
        <v>↓</v>
      </c>
      <c r="G34" s="4">
        <f>ABS(D34-E34)</f>
        <v>376.625</v>
      </c>
      <c r="H34" s="10">
        <f>IFERROR(ROUND(((D34-E34)/E34)*100,1),"-")</f>
        <v>-14.9</v>
      </c>
      <c r="I34" s="13">
        <v>1590</v>
      </c>
      <c r="J34" s="13">
        <v>390</v>
      </c>
      <c r="K34" s="13">
        <v>245</v>
      </c>
      <c r="L34" s="13">
        <v>298</v>
      </c>
      <c r="M34" s="26">
        <v>3790</v>
      </c>
      <c r="N34" s="26">
        <v>3480</v>
      </c>
      <c r="O34" s="26">
        <v>3000</v>
      </c>
      <c r="P34" s="26">
        <v>4480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110</v>
      </c>
      <c r="J35" s="19"/>
      <c r="K35" s="19"/>
      <c r="L35" s="19"/>
      <c r="M35" s="27" t="s">
        <v>158</v>
      </c>
      <c r="N35" s="27" t="s">
        <v>108</v>
      </c>
      <c r="O35" s="27"/>
      <c r="P35" s="26" t="s">
        <v>110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28522.5</v>
      </c>
      <c r="E36" s="32">
        <v>28647.5</v>
      </c>
      <c r="F36" s="3" t="str">
        <f>IF((D36-E36)&lt;0,"↓",IF((D36-E36)&gt;0,"↑",""))</f>
        <v>↓</v>
      </c>
      <c r="G36" s="4">
        <f>ABS(D36-E36)</f>
        <v>125</v>
      </c>
      <c r="H36" s="10">
        <f>IFERROR(ROUND(((D36-E36)/E36)*100,1),"-")</f>
        <v>-0.4</v>
      </c>
      <c r="I36" s="13">
        <v>19900</v>
      </c>
      <c r="J36" s="13">
        <v>28000</v>
      </c>
      <c r="K36" s="13">
        <v>29800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125</v>
      </c>
      <c r="J37" s="20" t="s">
        <v>99</v>
      </c>
      <c r="K37" s="20" t="s">
        <v>99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6496.25</v>
      </c>
      <c r="E38" s="32">
        <v>6496.25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 t="s">
        <v>107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6632.5</v>
      </c>
      <c r="E40" s="32">
        <v>6626.25</v>
      </c>
      <c r="F40" s="3" t="str">
        <f>IF((D40-E40)&lt;0,"↓",IF((D40-E40)&gt;0,"↑",""))</f>
        <v>↑</v>
      </c>
      <c r="G40" s="4">
        <f>ABS(D40-E40)</f>
        <v>6.25</v>
      </c>
      <c r="H40" s="10">
        <f>IFERROR(ROUND(((D40-E40)/E40)*100,1),"-")</f>
        <v>0.1</v>
      </c>
      <c r="I40" s="13">
        <v>2350</v>
      </c>
      <c r="J40" s="13">
        <v>7980</v>
      </c>
      <c r="K40" s="13">
        <v>6490</v>
      </c>
      <c r="L40" s="13">
        <v>6590</v>
      </c>
      <c r="M40" s="26">
        <v>6580</v>
      </c>
      <c r="N40" s="26">
        <v>8380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 t="s">
        <v>145</v>
      </c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1865</v>
      </c>
      <c r="E42" s="32">
        <v>1946.25</v>
      </c>
      <c r="F42" s="3" t="str">
        <f>IF((D42-E42)&lt;0,"↓",IF((D42-E42)&gt;0,"↑",""))</f>
        <v>↓</v>
      </c>
      <c r="G42" s="4">
        <f>ABS(D42-E42)</f>
        <v>81.25</v>
      </c>
      <c r="H42" s="10">
        <f>IFERROR(ROUND(((D42-E42)/E42)*100,1),"-")</f>
        <v>-4.2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5621.25</v>
      </c>
      <c r="E44" s="32">
        <v>5986.25</v>
      </c>
      <c r="F44" s="3" t="str">
        <f>IF((D44-E44)&lt;0,"↓",IF((D44-E44)&gt;0,"↑",""))</f>
        <v>↓</v>
      </c>
      <c r="G44" s="4">
        <f>ABS(D44-E44)</f>
        <v>365</v>
      </c>
      <c r="H44" s="10">
        <f>IFERROR(ROUND(((D44-E44)/E44)*100,1),"-")</f>
        <v>-6.1</v>
      </c>
      <c r="I44" s="13">
        <v>4750</v>
      </c>
      <c r="J44" s="13">
        <v>6300</v>
      </c>
      <c r="K44" s="13">
        <v>6980</v>
      </c>
      <c r="L44" s="13">
        <v>7900</v>
      </c>
      <c r="M44" s="26">
        <v>5180</v>
      </c>
      <c r="N44" s="26">
        <v>3980</v>
      </c>
      <c r="O44" s="26">
        <v>5900</v>
      </c>
      <c r="P44" s="26">
        <v>3980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103</v>
      </c>
      <c r="N45" s="27" t="s">
        <v>105</v>
      </c>
      <c r="O45" s="27" t="s">
        <v>103</v>
      </c>
      <c r="P45" s="27" t="s">
        <v>105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1207.5</v>
      </c>
      <c r="E46" s="32">
        <v>1171.25</v>
      </c>
      <c r="F46" s="3" t="str">
        <f>IF((D46-E46)&lt;0,"↓",IF((D46-E46)&gt;0,"↑",""))</f>
        <v>↑</v>
      </c>
      <c r="G46" s="4">
        <f>ABS(D46-E46)</f>
        <v>36.25</v>
      </c>
      <c r="H46" s="10">
        <f>IFERROR(ROUND(((D46-E46)/E46)*100,1),"-")</f>
        <v>3.1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1180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4038.75</v>
      </c>
      <c r="E48" s="32">
        <v>3990</v>
      </c>
      <c r="F48" s="3" t="str">
        <f>IF((D48-E48)&lt;0,"↓",IF((D48-E48)&gt;0,"↑",""))</f>
        <v>↑</v>
      </c>
      <c r="G48" s="4">
        <f>ABS(D48-E48)</f>
        <v>48.75</v>
      </c>
      <c r="H48" s="10">
        <f>IFERROR(ROUND(((D48-E48)/E48)*100,1),"-")</f>
        <v>1.2</v>
      </c>
      <c r="I48" s="13">
        <v>3900</v>
      </c>
      <c r="J48" s="13">
        <v>3980</v>
      </c>
      <c r="K48" s="13">
        <v>3980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113</v>
      </c>
      <c r="L49" s="19" t="s">
        <v>109</v>
      </c>
      <c r="M49" s="27" t="s">
        <v>94</v>
      </c>
      <c r="N49" s="27" t="s">
        <v>100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2778.75</v>
      </c>
      <c r="E50" s="32">
        <v>3050</v>
      </c>
      <c r="F50" s="3" t="str">
        <f>IF((D50-E50)&lt;0,"↓",IF((D50-E50)&gt;0,"↑",""))</f>
        <v>↓</v>
      </c>
      <c r="G50" s="4">
        <f>ABS(D50-E50)</f>
        <v>271.25</v>
      </c>
      <c r="H50" s="10">
        <f>IFERROR(ROUND(((D50-E50)/E50)*100,1),"-")</f>
        <v>-8.9</v>
      </c>
      <c r="I50" s="26">
        <v>2890</v>
      </c>
      <c r="J50" s="13">
        <v>1500</v>
      </c>
      <c r="K50" s="13">
        <v>3200</v>
      </c>
      <c r="L50" s="13">
        <v>3800</v>
      </c>
      <c r="M50" s="26">
        <v>2980</v>
      </c>
      <c r="N50" s="26">
        <v>1480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152</v>
      </c>
      <c r="K51" s="27"/>
      <c r="L51" s="19"/>
      <c r="M51" s="27" t="s">
        <v>159</v>
      </c>
      <c r="N51" s="27" t="s">
        <v>163</v>
      </c>
      <c r="O51" s="27" t="s">
        <v>116</v>
      </c>
      <c r="P51" s="27" t="s">
        <v>116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27400</v>
      </c>
      <c r="E52" s="32">
        <v>27400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31000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106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3561.25</v>
      </c>
      <c r="E54" s="32">
        <v>4345</v>
      </c>
      <c r="F54" s="3" t="str">
        <f>IF((D54-E54)&lt;0,"↓",IF((D54-E54)&gt;0,"↑",""))</f>
        <v>↓</v>
      </c>
      <c r="G54" s="4">
        <f>ABS(D54-E54)</f>
        <v>783.75</v>
      </c>
      <c r="H54" s="10">
        <f>IFERROR(ROUND(((D54-E54)/E54)*100,1),"-")</f>
        <v>-18</v>
      </c>
      <c r="I54" s="13">
        <v>3490</v>
      </c>
      <c r="J54" s="13">
        <v>3750</v>
      </c>
      <c r="K54" s="13">
        <v>3250</v>
      </c>
      <c r="L54" s="13">
        <v>5590</v>
      </c>
      <c r="M54" s="26">
        <v>3990</v>
      </c>
      <c r="N54" s="26">
        <v>1440</v>
      </c>
      <c r="O54" s="26">
        <v>3000</v>
      </c>
      <c r="P54" s="26">
        <v>3980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132</v>
      </c>
      <c r="J55" s="19" t="s">
        <v>119</v>
      </c>
      <c r="K55" s="19" t="s">
        <v>119</v>
      </c>
      <c r="L55" s="19" t="s">
        <v>111</v>
      </c>
      <c r="M55" s="27" t="s">
        <v>108</v>
      </c>
      <c r="N55" s="27" t="s">
        <v>101</v>
      </c>
      <c r="O55" s="27"/>
      <c r="P55" s="27" t="s">
        <v>108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16675</v>
      </c>
      <c r="E56" s="32">
        <v>16512.5</v>
      </c>
      <c r="F56" s="3" t="str">
        <f>IF((D56-E56)&lt;0,"↓",IF((D56-E56)&gt;0,"↑",""))</f>
        <v>↑</v>
      </c>
      <c r="G56" s="4">
        <f>ABS(D56-E56)</f>
        <v>162.5</v>
      </c>
      <c r="H56" s="10">
        <f>IFERROR(ROUND(((D56-E56)/E56)*100,1),"-")</f>
        <v>1</v>
      </c>
      <c r="I56" s="13">
        <v>17900</v>
      </c>
      <c r="J56" s="13">
        <v>14300</v>
      </c>
      <c r="K56" s="13">
        <v>12800</v>
      </c>
      <c r="L56" s="13">
        <v>12900</v>
      </c>
      <c r="M56" s="26">
        <v>20600</v>
      </c>
      <c r="N56" s="26">
        <v>20600</v>
      </c>
      <c r="O56" s="26">
        <v>12500</v>
      </c>
      <c r="P56" s="26">
        <v>21800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111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13393.75</v>
      </c>
      <c r="E60" s="32">
        <v>12803.75</v>
      </c>
      <c r="F60" s="3" t="str">
        <f>IF((D60-E60)&lt;0,"↓",IF((D60-E60)&gt;0,"↑",""))</f>
        <v>↑</v>
      </c>
      <c r="G60" s="4">
        <f>ABS(D60-E60)</f>
        <v>590</v>
      </c>
      <c r="H60" s="10">
        <f>IFERROR(ROUND(((D60-E60)/E60)*100,1),"-")</f>
        <v>4.5999999999999996</v>
      </c>
      <c r="I60" s="13">
        <v>15900</v>
      </c>
      <c r="J60" s="13">
        <v>12000</v>
      </c>
      <c r="K60" s="13">
        <v>8650</v>
      </c>
      <c r="L60" s="13">
        <v>17500</v>
      </c>
      <c r="M60" s="26">
        <v>19500</v>
      </c>
      <c r="N60" s="26">
        <v>7900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126</v>
      </c>
      <c r="J61" s="19" t="s">
        <v>124</v>
      </c>
      <c r="K61" s="27" t="s">
        <v>124</v>
      </c>
      <c r="L61" s="19" t="s">
        <v>155</v>
      </c>
      <c r="M61" s="27" t="s">
        <v>95</v>
      </c>
      <c r="N61" s="27" t="s">
        <v>164</v>
      </c>
      <c r="O61" s="27"/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8221.25</v>
      </c>
      <c r="E62" s="32">
        <v>7736.25</v>
      </c>
      <c r="F62" s="3" t="str">
        <f>IF((D62-E62)&lt;0,"↓",IF((D62-E62)&gt;0,"↑",""))</f>
        <v>↑</v>
      </c>
      <c r="G62" s="4">
        <f>ABS(D62-E62)</f>
        <v>485</v>
      </c>
      <c r="H62" s="10">
        <f>IFERROR(ROUND(((D62-E62)/E62)*100,1),"-")</f>
        <v>6.3</v>
      </c>
      <c r="I62" s="13">
        <v>13900</v>
      </c>
      <c r="J62" s="13">
        <v>8800</v>
      </c>
      <c r="K62" s="13">
        <v>6990</v>
      </c>
      <c r="L62" s="13">
        <v>7850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21206.25</v>
      </c>
      <c r="E64" s="32">
        <v>24950</v>
      </c>
      <c r="F64" s="3" t="str">
        <f t="shared" ref="F64:F71" si="1">IF((D64-E64)&lt;0,"↓",IF((D64-E64)&gt;0,"↑",""))</f>
        <v>↓</v>
      </c>
      <c r="G64" s="4">
        <f>ABS(D64-E64)</f>
        <v>3743.75</v>
      </c>
      <c r="H64" s="10">
        <f>IFERROR(ROUND(((D64-E64)/E64)*100,1),"-")</f>
        <v>-15</v>
      </c>
      <c r="I64" s="13">
        <v>15450</v>
      </c>
      <c r="J64" s="13">
        <v>22000</v>
      </c>
      <c r="K64" s="13">
        <v>18500</v>
      </c>
      <c r="L64" s="13">
        <v>17800</v>
      </c>
      <c r="M64" s="26">
        <v>22500</v>
      </c>
      <c r="N64" s="26">
        <v>18900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146</v>
      </c>
      <c r="J65" s="27" t="s">
        <v>130</v>
      </c>
      <c r="K65" s="27" t="s">
        <v>128</v>
      </c>
      <c r="L65" s="19"/>
      <c r="M65" s="27" t="s">
        <v>129</v>
      </c>
      <c r="N65" s="27" t="s">
        <v>129</v>
      </c>
      <c r="O65" s="27" t="s">
        <v>134</v>
      </c>
      <c r="P65" s="27" t="s">
        <v>129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1580.4</v>
      </c>
      <c r="E66" s="32">
        <v>1562.4</v>
      </c>
      <c r="F66" s="3" t="str">
        <f t="shared" si="1"/>
        <v>↑</v>
      </c>
      <c r="G66" s="4">
        <f>ABS(D66-E66)</f>
        <v>18</v>
      </c>
      <c r="H66" s="10">
        <f>IFERROR(ROUND(((D66-E66)/E66)*100,1),"-")</f>
        <v>1.2</v>
      </c>
      <c r="I66" s="13">
        <v>1595</v>
      </c>
      <c r="J66" s="13">
        <v>1568</v>
      </c>
      <c r="K66" s="13">
        <v>1562</v>
      </c>
      <c r="L66" s="26"/>
      <c r="M66" s="26">
        <v>1615</v>
      </c>
      <c r="N66" s="26">
        <v>1562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1394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1386.6</v>
      </c>
      <c r="E70" s="32">
        <v>1377.4</v>
      </c>
      <c r="F70" s="3" t="str">
        <f t="shared" si="1"/>
        <v>↑</v>
      </c>
      <c r="G70" s="4">
        <f>ABS(D70-E70)</f>
        <v>9.1999999999998181</v>
      </c>
      <c r="H70" s="10">
        <f>IFERROR(ROUND(((D70-E70)/E70)*100,1),"-")</f>
        <v>0.7</v>
      </c>
      <c r="I70" s="13">
        <v>1425</v>
      </c>
      <c r="J70" s="13">
        <v>1388</v>
      </c>
      <c r="K70" s="13">
        <v>1385</v>
      </c>
      <c r="L70" s="26"/>
      <c r="M70" s="26">
        <v>1435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2024-11-08T12:14:34Z</dcterms:modified>
</cp:coreProperties>
</file>