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C2E67D5-92DF-40DC-AB6D-2260343C0862}" xr6:coauthVersionLast="37" xr6:coauthVersionMax="37" xr10:uidLastSave="{00000000-0000-0000-0000-000000000000}"/>
  <bookViews>
    <workbookView xWindow="0" yWindow="0" windowWidth="28800" windowHeight="12180" tabRatio="683" activeTab="1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<sst xmlns="http://schemas.openxmlformats.org/spreadsheetml/2006/main" count="427" uniqueCount="319">
  <si>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</si>
  <si>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</si>
  <si>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</si>
  <si>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</si>
  <si>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</si>
  <si>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</si>
  <si>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</si>
  <si>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</si>
  <si>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</si>
  <si>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</si>
  <si>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</si>
  <si>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</si>
  <si>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</si>
  <si>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</si>
  <si>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</si>
  <si>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</si>
  <si>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</si>
  <si>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</si>
  <si>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</si>
  <si>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</si>
  <si>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</si>
  <si>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</si>
  <si>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</si>
  <si>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</si>
  <si>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</si>
  <si>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</si>
  <si>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</si>
  <si>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</si>
  <si>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</si>
  <si>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</si>
  <si>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</si>
  <si>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</si>
  <si>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</si>
  <si>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</si>
  <si>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</si>
  <si>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</si>
  <si>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</si>
  <si>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</si>
  <si>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</si>
  <si>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</si>
  <si>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</si>
  <si>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</si>
  <si>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</si>
  <si>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</si>
  <si>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</si>
  <si>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</si>
  <si>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</si>
  <si>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</si>
  <si>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</si>
  <si>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</si>
  <si>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</si>
  <si>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</si>
  <si>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</si>
  <si>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</si>
  <si>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</si>
  <si>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</si>
  <si>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</si>
  <si>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</si>
  <si>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</si>
  <si>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</si>
  <si>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</si>
  <si>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</si>
  <si>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</si>
  <si>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</si>
  <si>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</si>
  <si>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</si>
  <si>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</si>
  <si>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</si>
  <si>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</si>
  <si>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</si>
  <si>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</si>
  <si>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</si>
  <si>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</si>
  <si>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</si>
  <si>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</si>
  <si>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</si>
  <si>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</si>
  <si>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</si>
  <si>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</si>
  <si>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</si>
  <si>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</si>
  <si>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</si>
  <si>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</si>
  <si>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</si>
  <si>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</si>
  <si>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</si>
  <si>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</si>
  <si>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</si>
  <si>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</si>
  <si>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</si>
  <si>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</si>
  <si>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</si>
  <si>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</si>
  <si>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</si>
  <si>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</si>
  <si>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</si>
  <si>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</si>
  <si>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</si>
  <si>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</si>
  <si>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</si>
  <si>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-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</si>
  <si>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</si>
  <si>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</si>
  <si>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</si>
  <si>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</si>
  <si>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</si>
  <si>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</si>
  <si>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</si>
  <si>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</si>
  <si>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</si>
  <si>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</si>
  <si>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</si>
  <si>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</si>
  <si>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</si>
  <si>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</si>
  <si>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</si>
  <si>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</si>
  <si>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</si>
  <si>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</si>
  <si>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</si>
  <si>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</si>
  <si>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</si>
  <si>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</si>
  <si>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</si>
  <si>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</si>
  <si>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</si>
  <si>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</si>
  <si>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</si>
  <si>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</si>
  <si>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</si>
  <si>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</si>
  <si>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</si>
  <si>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</si>
  <si>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</si>
  <si>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</si>
  <si>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</si>
  <si>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</si>
  <si>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</si>
  <si>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</si>
  <si>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</si>
  <si>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</si>
  <si>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</si>
  <si>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</si>
  <si>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</si>
  <si>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</si>
  <si>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</si>
  <si>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</si>
  <si>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</si>
  <si>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</si>
  <si>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</si>
  <si>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</si>
  <si>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-</t>
    <phoneticPr fontId="10" type="noConversion"/>
  </si>
  <si>
    <t>-</t>
    <phoneticPr fontId="10" type="noConversion"/>
  </si>
  <si>
    <t>로얄보석사우나
10,000</t>
    <phoneticPr fontId="10" type="noConversion"/>
  </si>
  <si>
    <t>크린토피아
5,000</t>
    <phoneticPr fontId="10" type="noConversion"/>
  </si>
  <si>
    <t>-</t>
    <phoneticPr fontId="10" type="noConversion"/>
  </si>
  <si>
    <t>나인노래연습장
35,000</t>
    <phoneticPr fontId="10" type="noConversion"/>
  </si>
  <si>
    <t>로얄보석사우나
9,000</t>
    <phoneticPr fontId="10" type="noConversion"/>
  </si>
  <si>
    <t>크린토피아
7,800</t>
    <phoneticPr fontId="10" type="noConversion"/>
  </si>
  <si>
    <t>썬노래연습장
35,000</t>
    <phoneticPr fontId="10" type="noConversion"/>
  </si>
  <si>
    <t>CGV가정루원
14,000</t>
    <phoneticPr fontId="10" type="noConversion"/>
  </si>
  <si>
    <t>고향식당
9,000</t>
    <phoneticPr fontId="10" type="noConversion"/>
  </si>
  <si>
    <t>장하대중사우나
8,000</t>
    <phoneticPr fontId="10" type="noConversion"/>
  </si>
  <si>
    <t>이비가짬뽕
9,000</t>
    <phoneticPr fontId="10" type="noConversion"/>
  </si>
  <si>
    <t>이비가짬뽕
16,000</t>
    <phoneticPr fontId="10" type="noConversion"/>
  </si>
  <si>
    <t>피자마루
12,500</t>
    <phoneticPr fontId="10" type="noConversion"/>
  </si>
  <si>
    <t>등촌칼국수
10,000</t>
    <phoneticPr fontId="10" type="noConversion"/>
  </si>
  <si>
    <t>레벨업PC카페
1,000</t>
    <phoneticPr fontId="10" type="noConversion"/>
  </si>
  <si>
    <t>포토픽스
20,000</t>
    <phoneticPr fontId="10" type="noConversion"/>
  </si>
  <si>
    <t>포토픽스
2,000</t>
    <phoneticPr fontId="10" type="noConversion"/>
  </si>
  <si>
    <t>아쿠아녹주불가마
10,000</t>
    <phoneticPr fontId="10" type="noConversion"/>
  </si>
  <si>
    <t>아쿠아녹주불가마
12,000</t>
    <phoneticPr fontId="10" type="noConversion"/>
  </si>
  <si>
    <t>구수옥설렁탕
12,000</t>
    <phoneticPr fontId="10" type="noConversion"/>
  </si>
  <si>
    <t>피자스쿨
11,900</t>
    <phoneticPr fontId="10" type="noConversion"/>
  </si>
  <si>
    <t>청라우체국
12,000</t>
    <phoneticPr fontId="10" type="noConversion"/>
  </si>
  <si>
    <t>고고로PC방
1,000
45분</t>
    <phoneticPr fontId="10" type="noConversion"/>
  </si>
  <si>
    <t>청라스파렉스
12,000</t>
    <phoneticPr fontId="10" type="noConversion"/>
  </si>
  <si>
    <t>태백산나무꾼이야기
15,000
180g</t>
    <phoneticPr fontId="10" type="noConversion"/>
  </si>
  <si>
    <t>프랭크버거
4,700</t>
    <phoneticPr fontId="10" type="noConversion"/>
  </si>
  <si>
    <t>SBS당구클럽
12,000</t>
    <phoneticPr fontId="10" type="noConversion"/>
  </si>
  <si>
    <t>제로백PC검암점
1,000</t>
    <phoneticPr fontId="10" type="noConversion"/>
  </si>
  <si>
    <t>스피드PC
1,000</t>
    <phoneticPr fontId="10" type="noConversion"/>
  </si>
  <si>
    <t>아이지스튜디오
18,000</t>
    <phoneticPr fontId="10" type="noConversion"/>
  </si>
  <si>
    <t>한촌설렁탕
11,000</t>
    <phoneticPr fontId="10" type="noConversion"/>
  </si>
  <si>
    <t>고향식당
8,000</t>
    <phoneticPr fontId="10" type="noConversion"/>
  </si>
  <si>
    <t>김밥천국
7,500</t>
    <phoneticPr fontId="10" type="noConversion"/>
  </si>
  <si>
    <t>갈비메이트
14,000</t>
    <phoneticPr fontId="10" type="noConversion"/>
  </si>
  <si>
    <t>벗나무집
14,000</t>
    <phoneticPr fontId="10" type="noConversion"/>
  </si>
  <si>
    <t>나사장네한우짝갈비
10,000</t>
    <phoneticPr fontId="10" type="noConversion"/>
  </si>
  <si>
    <t>나사장네한우짝갈비
33,000</t>
    <phoneticPr fontId="10" type="noConversion"/>
  </si>
  <si>
    <t>갈비메이트
16,000
250g</t>
    <phoneticPr fontId="10" type="noConversion"/>
  </si>
  <si>
    <t>갈비메이트
15,000
200g</t>
    <phoneticPr fontId="10" type="noConversion"/>
  </si>
  <si>
    <t>삼구반점
5,900</t>
    <phoneticPr fontId="10" type="noConversion"/>
  </si>
  <si>
    <t>삼구반점
8,000</t>
    <phoneticPr fontId="10" type="noConversion"/>
  </si>
  <si>
    <t>삼구반점
18,000</t>
    <phoneticPr fontId="10" type="noConversion"/>
  </si>
  <si>
    <t>김밥천국
8,000</t>
    <phoneticPr fontId="10" type="noConversion"/>
  </si>
  <si>
    <t>미카도스시
16,000</t>
    <phoneticPr fontId="10" type="noConversion"/>
  </si>
  <si>
    <t>가마치통닭
10,900</t>
    <phoneticPr fontId="10" type="noConversion"/>
  </si>
  <si>
    <t>롯데리아
4,800</t>
    <phoneticPr fontId="10" type="noConversion"/>
  </si>
  <si>
    <t>59쌀피자
16,400</t>
    <phoneticPr fontId="10" type="noConversion"/>
  </si>
  <si>
    <t>제주곤이칼국수
9,900</t>
    <phoneticPr fontId="10" type="noConversion"/>
  </si>
  <si>
    <t>김밥천국
4,500</t>
    <phoneticPr fontId="10" type="noConversion"/>
  </si>
  <si>
    <t>김밥천국
3,000</t>
    <phoneticPr fontId="10" type="noConversion"/>
  </si>
  <si>
    <t>-</t>
    <phoneticPr fontId="10" type="noConversion"/>
  </si>
  <si>
    <t>3,500
서인천대한통운</t>
    <phoneticPr fontId="10" type="noConversion"/>
  </si>
  <si>
    <t>슈퍼스타워밍아카데미
10,000</t>
    <phoneticPr fontId="10" type="noConversion"/>
  </si>
  <si>
    <t>피에스타
4,500</t>
    <phoneticPr fontId="10" type="noConversion"/>
  </si>
  <si>
    <t>김종국오픈골프
200,000</t>
    <phoneticPr fontId="10" type="noConversion"/>
  </si>
  <si>
    <t>국제당구장
10,000</t>
    <phoneticPr fontId="10" type="noConversion"/>
  </si>
  <si>
    <t>그레이
2,000</t>
    <phoneticPr fontId="10" type="noConversion"/>
  </si>
  <si>
    <t>가로수사진관
25,000(8매)</t>
    <phoneticPr fontId="10" type="noConversion"/>
  </si>
  <si>
    <t>비지에프헤어
20,000</t>
    <phoneticPr fontId="10" type="noConversion"/>
  </si>
  <si>
    <t xml:space="preserve">24시간한보옥
11,000
</t>
    <phoneticPr fontId="10" type="noConversion"/>
  </si>
  <si>
    <t>함흥냉면
9,000</t>
    <phoneticPr fontId="10" type="noConversion"/>
  </si>
  <si>
    <t>김밥통
7,500</t>
    <phoneticPr fontId="10" type="noConversion"/>
  </si>
  <si>
    <t>고기만남
14,000</t>
    <phoneticPr fontId="10" type="noConversion"/>
  </si>
  <si>
    <t xml:space="preserve">24시간한보옥
17,000
</t>
    <phoneticPr fontId="10" type="noConversion"/>
  </si>
  <si>
    <t>고기만남
8,000</t>
    <phoneticPr fontId="10" type="noConversion"/>
  </si>
  <si>
    <t>고기만남
9,000</t>
    <phoneticPr fontId="10" type="noConversion"/>
  </si>
  <si>
    <t>고기만남
29,000
250g</t>
    <phoneticPr fontId="10" type="noConversion"/>
  </si>
  <si>
    <t>고기만남
62,000
250g</t>
    <phoneticPr fontId="10" type="noConversion"/>
  </si>
  <si>
    <t>고기만남
18,000
180g</t>
    <phoneticPr fontId="10" type="noConversion"/>
  </si>
  <si>
    <t>요조서구청점
9,000</t>
    <phoneticPr fontId="10" type="noConversion"/>
  </si>
  <si>
    <t>요조서구청점
15,000</t>
    <phoneticPr fontId="10" type="noConversion"/>
  </si>
  <si>
    <t>카우보이치킨
16,900</t>
    <phoneticPr fontId="10" type="noConversion"/>
  </si>
  <si>
    <t>롯데리아연희
4,800</t>
    <phoneticPr fontId="10" type="noConversion"/>
  </si>
  <si>
    <t>59쌀피자
13,900</t>
    <phoneticPr fontId="10" type="noConversion"/>
  </si>
  <si>
    <t>김밥통
4,000</t>
    <phoneticPr fontId="10" type="noConversion"/>
  </si>
  <si>
    <t>김밥통
3,000</t>
    <phoneticPr fontId="10" type="noConversion"/>
  </si>
  <si>
    <t>카페우수
3,500</t>
    <phoneticPr fontId="10" type="noConversion"/>
  </si>
  <si>
    <t>대동세탁
8,000</t>
    <phoneticPr fontId="10" type="noConversion"/>
  </si>
  <si>
    <t>대동세탁
5,000</t>
    <phoneticPr fontId="10" type="noConversion"/>
  </si>
  <si>
    <t>서인천우체국
12,000</t>
    <phoneticPr fontId="10" type="noConversion"/>
  </si>
  <si>
    <t>피에스타볼링장
4,000</t>
    <phoneticPr fontId="10" type="noConversion"/>
  </si>
  <si>
    <t>영당구클럽
10,000</t>
    <phoneticPr fontId="10" type="noConversion"/>
  </si>
  <si>
    <t>케이원노래방
40,000</t>
    <phoneticPr fontId="10" type="noConversion"/>
  </si>
  <si>
    <t>카카오호텔
60,000</t>
    <phoneticPr fontId="10" type="noConversion"/>
  </si>
  <si>
    <t>메이플헤어샵
15,000</t>
    <phoneticPr fontId="10" type="noConversion"/>
  </si>
  <si>
    <t>메이플헤어샵
18,000</t>
    <phoneticPr fontId="10" type="noConversion"/>
  </si>
  <si>
    <t>김백김밥
8,000</t>
    <phoneticPr fontId="10" type="noConversion"/>
  </si>
  <si>
    <t>백년갈비
15,000</t>
    <phoneticPr fontId="10" type="noConversion"/>
  </si>
  <si>
    <t>청라토방닭한마리
16,000</t>
    <phoneticPr fontId="10" type="noConversion"/>
  </si>
  <si>
    <t>백년갈비
8,000</t>
    <phoneticPr fontId="10" type="noConversion"/>
  </si>
  <si>
    <t>동남집
17,000</t>
    <phoneticPr fontId="10" type="noConversion"/>
  </si>
  <si>
    <t>백년갈비
39,000
150g</t>
    <phoneticPr fontId="10" type="noConversion"/>
  </si>
  <si>
    <t>백년갈비
16,000
300g</t>
    <phoneticPr fontId="10" type="noConversion"/>
  </si>
  <si>
    <t>백년갈비
16,000
180g</t>
    <phoneticPr fontId="10" type="noConversion"/>
  </si>
  <si>
    <t>천월반점
8,000</t>
    <phoneticPr fontId="10" type="noConversion"/>
  </si>
  <si>
    <t>천월반점
11,000</t>
    <phoneticPr fontId="10" type="noConversion"/>
  </si>
  <si>
    <t>천월반점
22,000</t>
    <phoneticPr fontId="10" type="noConversion"/>
  </si>
  <si>
    <t>일양
9,900</t>
    <phoneticPr fontId="10" type="noConversion"/>
  </si>
  <si>
    <t>시스카츠
14,900</t>
    <phoneticPr fontId="10" type="noConversion"/>
  </si>
  <si>
    <t>김종구식맛치킨
11,000</t>
    <phoneticPr fontId="10" type="noConversion"/>
  </si>
  <si>
    <t>미스터피자
21,500</t>
    <phoneticPr fontId="10" type="noConversion"/>
  </si>
  <si>
    <t>등촌칼국수
10,000</t>
    <phoneticPr fontId="10" type="noConversion"/>
  </si>
  <si>
    <t>김백김밥
4,500</t>
    <phoneticPr fontId="10" type="noConversion"/>
  </si>
  <si>
    <t>김백김밥
4,000</t>
    <phoneticPr fontId="10" type="noConversion"/>
  </si>
  <si>
    <t>이디야
3,200</t>
    <phoneticPr fontId="10" type="noConversion"/>
  </si>
  <si>
    <t>베스트크린세탁소
6,000</t>
    <phoneticPr fontId="10" type="noConversion"/>
  </si>
  <si>
    <t>청라스포츠수영장
22,000</t>
    <phoneticPr fontId="10" type="noConversion"/>
  </si>
  <si>
    <t>지젤락
4,000</t>
    <phoneticPr fontId="10" type="noConversion"/>
  </si>
  <si>
    <t>옵티머스
12,000</t>
    <phoneticPr fontId="10" type="noConversion"/>
  </si>
  <si>
    <t>쟁반노래연습장
35,000</t>
    <phoneticPr fontId="10" type="noConversion"/>
  </si>
  <si>
    <t>CGV청라
14,000</t>
    <phoneticPr fontId="10" type="noConversion"/>
  </si>
  <si>
    <t>키다리아저씨
40,000(8매)</t>
    <phoneticPr fontId="10" type="noConversion"/>
  </si>
  <si>
    <t>원티드 청라
80,000</t>
    <phoneticPr fontId="10" type="noConversion"/>
  </si>
  <si>
    <t>오브미헤어
20,000</t>
    <phoneticPr fontId="10" type="noConversion"/>
  </si>
  <si>
    <t>함흥면옥
8,500</t>
    <phoneticPr fontId="10" type="noConversion"/>
  </si>
  <si>
    <t>정가네김밥나라
7,000</t>
    <phoneticPr fontId="10" type="noConversion"/>
  </si>
  <si>
    <t>함흥면옥
15,000</t>
    <phoneticPr fontId="10" type="noConversion"/>
  </si>
  <si>
    <t>함흥면옥
43,000
250g</t>
    <phoneticPr fontId="10" type="noConversion"/>
  </si>
  <si>
    <t>함흥면옥
16,000
300g</t>
    <phoneticPr fontId="10" type="noConversion"/>
  </si>
  <si>
    <t>왕코등갈비
14,000
200g</t>
    <phoneticPr fontId="10" type="noConversion"/>
  </si>
  <si>
    <t>홍콩반점
7,000</t>
    <phoneticPr fontId="10" type="noConversion"/>
  </si>
  <si>
    <t>홍콩반점
8,800</t>
    <phoneticPr fontId="10" type="noConversion"/>
  </si>
  <si>
    <t>홍콩반점
17,800</t>
    <phoneticPr fontId="10" type="noConversion"/>
  </si>
  <si>
    <t>혜화동돈까스극장
9,900</t>
    <phoneticPr fontId="10" type="noConversion"/>
  </si>
  <si>
    <t>스시웨이
17,000</t>
    <phoneticPr fontId="10" type="noConversion"/>
  </si>
  <si>
    <t>오부장치킨
12,900</t>
    <phoneticPr fontId="10" type="noConversion"/>
  </si>
  <si>
    <t>정가네김밥나라
4,500</t>
    <phoneticPr fontId="10" type="noConversion"/>
  </si>
  <si>
    <t>정가네김밥나라
3,500</t>
    <phoneticPr fontId="10" type="noConversion"/>
  </si>
  <si>
    <t>빽다방
2,300</t>
    <phoneticPr fontId="10" type="noConversion"/>
  </si>
  <si>
    <t>빽다방
4,500</t>
    <phoneticPr fontId="10" type="noConversion"/>
  </si>
  <si>
    <t>GS25검암사랑점
3,700
500g</t>
    <phoneticPr fontId="10" type="noConversion"/>
  </si>
  <si>
    <t>서구국민체육센터
5,000</t>
    <phoneticPr fontId="10" type="noConversion"/>
  </si>
  <si>
    <t>국제스크린골프연습장
12,000
1회</t>
    <phoneticPr fontId="10" type="noConversion"/>
  </si>
  <si>
    <t>아이엘스튜디오
20,000</t>
    <phoneticPr fontId="10" type="noConversion"/>
  </si>
  <si>
    <t>아이엘 스튜디오
3,000</t>
    <phoneticPr fontId="10" type="noConversion"/>
  </si>
  <si>
    <t>느낌
17,000</t>
    <phoneticPr fontId="10" type="noConversion"/>
  </si>
  <si>
    <t>제주푸름해장국
10,000</t>
    <phoneticPr fontId="10" type="noConversion"/>
  </si>
  <si>
    <t>은행나무갈매기
8,000</t>
    <phoneticPr fontId="10" type="noConversion"/>
  </si>
  <si>
    <t>아름맘테이블
8,000</t>
    <phoneticPr fontId="10" type="noConversion"/>
  </si>
  <si>
    <t>신촌푸드
9,000</t>
    <phoneticPr fontId="10" type="noConversion"/>
  </si>
  <si>
    <t>김종구닭죽대왕삼계탕
18,000</t>
    <phoneticPr fontId="10" type="noConversion"/>
  </si>
  <si>
    <t>원당불백
9,000</t>
    <phoneticPr fontId="10" type="noConversion"/>
  </si>
  <si>
    <t>김밥친구
8,000</t>
    <phoneticPr fontId="10" type="noConversion"/>
  </si>
  <si>
    <t>원당생숯불갈비
17,000
150g</t>
    <phoneticPr fontId="10" type="noConversion"/>
  </si>
  <si>
    <t>은행나무갈매기
14,900
300g</t>
    <phoneticPr fontId="10" type="noConversion"/>
  </si>
  <si>
    <t>최고집
15,000</t>
    <phoneticPr fontId="10" type="noConversion"/>
  </si>
  <si>
    <t>백가복
7,000</t>
    <phoneticPr fontId="10" type="noConversion"/>
  </si>
  <si>
    <t>백가복
10,000</t>
    <phoneticPr fontId="10" type="noConversion"/>
  </si>
  <si>
    <t>백가복
21,000</t>
    <phoneticPr fontId="10" type="noConversion"/>
  </si>
  <si>
    <t>녹매
7,000</t>
    <phoneticPr fontId="10" type="noConversion"/>
  </si>
  <si>
    <t>스시앤
21,000</t>
    <phoneticPr fontId="10" type="noConversion"/>
  </si>
  <si>
    <t>처갓집양념통닭
18,000</t>
    <phoneticPr fontId="10" type="noConversion"/>
  </si>
  <si>
    <t>등촌샤부칼국수
11,000</t>
    <phoneticPr fontId="10" type="noConversion"/>
  </si>
  <si>
    <t>김밥친구
3,500</t>
    <phoneticPr fontId="10" type="noConversion"/>
  </si>
  <si>
    <t>김밥친구
3,000</t>
    <phoneticPr fontId="10" type="noConversion"/>
  </si>
  <si>
    <t>차모모
4,500</t>
    <phoneticPr fontId="10" type="noConversion"/>
  </si>
  <si>
    <t>차모모
5,500</t>
    <phoneticPr fontId="10" type="noConversion"/>
  </si>
  <si>
    <t>LG세탁소
9,000</t>
    <phoneticPr fontId="10" type="noConversion"/>
  </si>
  <si>
    <t>LG세탁소
5,000</t>
    <phoneticPr fontId="10" type="noConversion"/>
  </si>
  <si>
    <t>대신택배
8,000</t>
    <phoneticPr fontId="10" type="noConversion"/>
  </si>
  <si>
    <t>신바람노래연습장
35,000</t>
    <phoneticPr fontId="10" type="noConversion"/>
  </si>
  <si>
    <t>3S호텔검단점
55,000</t>
    <phoneticPr fontId="10" type="noConversion"/>
  </si>
  <si>
    <t>작은차이
12,000</t>
    <phoneticPr fontId="10" type="noConversion"/>
  </si>
  <si>
    <t>까리노헤어
12,000</t>
    <phoneticPr fontId="10" type="noConversion"/>
  </si>
  <si>
    <t>서구 개인서비스요금(9월)</t>
    <phoneticPr fontId="10" type="noConversion"/>
  </si>
  <si>
    <t>탑당구클럽
12,000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</si>
</sst>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3" fontId="2" fillId="5" borderId="11" xfId="33" applyNumberFormat="1" applyFill="1" applyBorder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7" t="s">
        <v>95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0" t="s">
        <v>90</v>
      </c>
      <c r="E2" s="61" t="s">
        <v>89</v>
      </c>
      <c r="F2" s="65" t="s">
        <v>91</v>
      </c>
      <c r="G2" s="65"/>
      <c r="H2" s="32" t="s">
        <v>92</v>
      </c>
      <c r="I2" s="44" t="s">
        <v>145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63" t="s">
        <v>49</v>
      </c>
      <c r="B3" s="20" t="s">
        <v>35</v>
      </c>
      <c r="C3" s="27" t="s">
        <v>52</v>
      </c>
      <c r="D3" s="62">
        <v>9666.6666666666661</v>
      </c>
      <c r="E3" s="59">
        <v>11000</v>
      </c>
      <c r="F3" s="22" t="str">
        <f>IF((D3-E3)&lt;0,"↑",IF((D3-E3)&gt;0,"↓",""))</f>
        <v>↑</v>
      </c>
      <c r="G3" s="23">
        <f>ABS(D3-E3)</f>
        <v>1333.3333333333339</v>
      </c>
      <c r="H3" s="43">
        <f>IFERROR(ROUND(((D3-E3)/E3)*100,1),"-")</f>
        <v>-12.1</v>
      </c>
      <c r="I3" s="7">
        <f>SUM(D3:E3)/2</f>
        <v>10333.333333333332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64"/>
      <c r="B4" s="20" t="s">
        <v>4</v>
      </c>
      <c r="C4" s="28" t="s">
        <v>53</v>
      </c>
      <c r="D4" s="62">
        <v>10000</v>
      </c>
      <c r="E4" s="59">
        <v>8300</v>
      </c>
      <c r="F4" s="46" t="str">
        <f t="shared" ref="F4:F47" si="0">IF((D4-E4)&lt;0,"↑",IF((D4-E4)&gt;0,"↓",""))</f>
        <v>↓</v>
      </c>
      <c r="G4" s="47">
        <f t="shared" ref="G4:G47" si="1">ABS(D4-E4)</f>
        <v>1700</v>
      </c>
      <c r="H4" s="43">
        <f t="shared" ref="H4:H47" si="2">IFERROR(ROUND(((D4-E4)/E4)*100,1),"-")</f>
        <v>20.5</v>
      </c>
      <c r="I4" s="7">
        <f t="shared" ref="I4:I47" si="3">SUM(D4:E4)/2</f>
        <v>9150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64"/>
      <c r="B5" s="20" t="s">
        <v>5</v>
      </c>
      <c r="C5" s="28" t="s">
        <v>54</v>
      </c>
      <c r="D5" s="62">
        <v>36000</v>
      </c>
      <c r="E5" s="59">
        <v>7600</v>
      </c>
      <c r="F5" s="46" t="str">
        <f t="shared" si="0"/>
        <v>↓</v>
      </c>
      <c r="G5" s="47">
        <f t="shared" si="1"/>
        <v>28400</v>
      </c>
      <c r="H5" s="43">
        <f t="shared" si="2"/>
        <v>373.7</v>
      </c>
      <c r="I5" s="7">
        <f t="shared" si="3"/>
        <v>21800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64"/>
      <c r="B6" s="20" t="s">
        <v>6</v>
      </c>
      <c r="C6" s="27" t="s">
        <v>52</v>
      </c>
      <c r="D6" s="62">
        <v>15500</v>
      </c>
      <c r="E6" s="59">
        <v>13400</v>
      </c>
      <c r="F6" s="46" t="str">
        <f t="shared" si="0"/>
        <v>↓</v>
      </c>
      <c r="G6" s="47">
        <f t="shared" si="1"/>
        <v>2100</v>
      </c>
      <c r="H6" s="43">
        <f t="shared" si="2"/>
        <v>15.7</v>
      </c>
      <c r="I6" s="7">
        <f t="shared" si="3"/>
        <v>14450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64"/>
      <c r="B7" s="20" t="s">
        <v>7</v>
      </c>
      <c r="C7" s="29" t="s">
        <v>55</v>
      </c>
      <c r="D7" s="62">
        <v>15000</v>
      </c>
      <c r="E7" s="59">
        <v>16250</v>
      </c>
      <c r="F7" s="46" t="str">
        <f t="shared" si="0"/>
        <v>↑</v>
      </c>
      <c r="G7" s="47">
        <f t="shared" si="1"/>
        <v>1250</v>
      </c>
      <c r="H7" s="43">
        <f t="shared" si="2"/>
        <v>-7.7</v>
      </c>
      <c r="I7" s="7">
        <f t="shared" si="3"/>
        <v>15625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64"/>
      <c r="B8" s="20" t="s">
        <v>8</v>
      </c>
      <c r="C8" s="29" t="s">
        <v>56</v>
      </c>
      <c r="D8" s="62">
        <v>6500</v>
      </c>
      <c r="E8" s="59">
        <v>8200</v>
      </c>
      <c r="F8" s="46" t="str">
        <f t="shared" si="0"/>
        <v>↑</v>
      </c>
      <c r="G8" s="47">
        <f t="shared" si="1"/>
        <v>1700</v>
      </c>
      <c r="H8" s="43">
        <f t="shared" si="2"/>
        <v>-20.7</v>
      </c>
      <c r="I8" s="7">
        <f t="shared" si="3"/>
        <v>7350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64"/>
      <c r="B9" s="20" t="s">
        <v>9</v>
      </c>
      <c r="C9" s="29" t="s">
        <v>56</v>
      </c>
      <c r="D9" s="62">
        <v>8000</v>
      </c>
      <c r="E9" s="59">
        <v>8200</v>
      </c>
      <c r="F9" s="46" t="str">
        <f t="shared" si="0"/>
        <v>↑</v>
      </c>
      <c r="G9" s="47">
        <f t="shared" si="1"/>
        <v>200</v>
      </c>
      <c r="H9" s="43">
        <f t="shared" si="2"/>
        <v>-2.4</v>
      </c>
      <c r="I9" s="7">
        <f t="shared" si="3"/>
        <v>8100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64"/>
      <c r="B10" s="20" t="s">
        <v>18</v>
      </c>
      <c r="C10" s="29" t="s">
        <v>57</v>
      </c>
      <c r="D10" s="62">
        <v>15500</v>
      </c>
      <c r="E10" s="59">
        <v>17750</v>
      </c>
      <c r="F10" s="46" t="str">
        <f t="shared" si="0"/>
        <v>↑</v>
      </c>
      <c r="G10" s="47">
        <f t="shared" si="1"/>
        <v>2250</v>
      </c>
      <c r="H10" s="43">
        <f t="shared" si="2"/>
        <v>-12.7</v>
      </c>
      <c r="I10" s="7">
        <f t="shared" si="3"/>
        <v>16625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64"/>
      <c r="B11" s="20" t="s">
        <v>48</v>
      </c>
      <c r="C11" s="29" t="s">
        <v>57</v>
      </c>
      <c r="D11" s="62">
        <v>27650</v>
      </c>
      <c r="E11" s="59">
        <v>38800</v>
      </c>
      <c r="F11" s="46" t="str">
        <f t="shared" si="0"/>
        <v>↑</v>
      </c>
      <c r="G11" s="47">
        <f t="shared" si="1"/>
        <v>11150</v>
      </c>
      <c r="H11" s="43">
        <f t="shared" si="2"/>
        <v>-28.7</v>
      </c>
      <c r="I11" s="7">
        <f t="shared" si="3"/>
        <v>33225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64"/>
      <c r="B12" s="20" t="s">
        <v>17</v>
      </c>
      <c r="C12" s="29" t="s">
        <v>58</v>
      </c>
      <c r="D12" s="62">
        <v>17000</v>
      </c>
      <c r="E12" s="59">
        <v>16180</v>
      </c>
      <c r="F12" s="46" t="str">
        <f t="shared" si="0"/>
        <v>↓</v>
      </c>
      <c r="G12" s="47">
        <f t="shared" si="1"/>
        <v>820</v>
      </c>
      <c r="H12" s="43">
        <f t="shared" si="2"/>
        <v>5.0999999999999996</v>
      </c>
      <c r="I12" s="7">
        <f t="shared" si="3"/>
        <v>16590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64"/>
      <c r="B13" s="20" t="s">
        <v>16</v>
      </c>
      <c r="C13" s="29" t="s">
        <v>58</v>
      </c>
      <c r="D13" s="62">
        <v>16333.333333333334</v>
      </c>
      <c r="E13" s="59">
        <v>15600</v>
      </c>
      <c r="F13" s="46" t="str">
        <f t="shared" si="0"/>
        <v>↓</v>
      </c>
      <c r="G13" s="47">
        <f t="shared" si="1"/>
        <v>733.33333333333394</v>
      </c>
      <c r="H13" s="43">
        <f t="shared" si="2"/>
        <v>4.7</v>
      </c>
      <c r="I13" s="7">
        <f t="shared" si="3"/>
        <v>15966.666666666668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64"/>
      <c r="B14" s="20" t="s">
        <v>13</v>
      </c>
      <c r="C14" s="30" t="s">
        <v>59</v>
      </c>
      <c r="D14" s="62">
        <v>7333.333333333333</v>
      </c>
      <c r="E14" s="59">
        <v>7380</v>
      </c>
      <c r="F14" s="46" t="str">
        <f t="shared" si="0"/>
        <v>↑</v>
      </c>
      <c r="G14" s="47">
        <f t="shared" si="1"/>
        <v>46.66666666666697</v>
      </c>
      <c r="H14" s="43">
        <f t="shared" si="2"/>
        <v>-0.6</v>
      </c>
      <c r="I14" s="7">
        <f t="shared" si="3"/>
        <v>7356.6666666666661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64"/>
      <c r="B15" s="20" t="s">
        <v>14</v>
      </c>
      <c r="C15" s="30" t="s">
        <v>59</v>
      </c>
      <c r="D15" s="62">
        <v>8500</v>
      </c>
      <c r="E15" s="59">
        <v>9360</v>
      </c>
      <c r="F15" s="46" t="str">
        <f t="shared" si="0"/>
        <v>↑</v>
      </c>
      <c r="G15" s="47">
        <f t="shared" si="1"/>
        <v>860</v>
      </c>
      <c r="H15" s="43">
        <f t="shared" si="2"/>
        <v>-9.1999999999999993</v>
      </c>
      <c r="I15" s="7">
        <f t="shared" si="3"/>
        <v>8930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64"/>
      <c r="B16" s="20" t="s">
        <v>15</v>
      </c>
      <c r="C16" s="29" t="s">
        <v>36</v>
      </c>
      <c r="D16" s="62">
        <v>17333.333333333332</v>
      </c>
      <c r="E16" s="59">
        <v>18960</v>
      </c>
      <c r="F16" s="46" t="str">
        <f t="shared" si="0"/>
        <v>↑</v>
      </c>
      <c r="G16" s="47">
        <f t="shared" si="1"/>
        <v>1626.6666666666679</v>
      </c>
      <c r="H16" s="43">
        <f t="shared" si="2"/>
        <v>-8.6</v>
      </c>
      <c r="I16" s="7">
        <f t="shared" si="3"/>
        <v>18146.666666666664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64"/>
      <c r="B17" s="20" t="s">
        <v>12</v>
      </c>
      <c r="C17" s="29" t="s">
        <v>60</v>
      </c>
      <c r="D17" s="62">
        <v>9166.6666666666661</v>
      </c>
      <c r="E17" s="59">
        <v>8760</v>
      </c>
      <c r="F17" s="46" t="str">
        <f t="shared" si="0"/>
        <v>↓</v>
      </c>
      <c r="G17" s="47">
        <f t="shared" si="1"/>
        <v>406.66666666666606</v>
      </c>
      <c r="H17" s="43">
        <f t="shared" si="2"/>
        <v>4.5999999999999996</v>
      </c>
      <c r="I17" s="7">
        <f t="shared" si="3"/>
        <v>8963.3333333333321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64"/>
      <c r="B18" s="20" t="s">
        <v>19</v>
      </c>
      <c r="C18" s="30" t="s">
        <v>61</v>
      </c>
      <c r="D18" s="62">
        <v>17500</v>
      </c>
      <c r="E18" s="59">
        <v>16780</v>
      </c>
      <c r="F18" s="46" t="str">
        <f t="shared" si="0"/>
        <v>↓</v>
      </c>
      <c r="G18" s="47">
        <f t="shared" si="1"/>
        <v>720</v>
      </c>
      <c r="H18" s="43">
        <f t="shared" si="2"/>
        <v>4.3</v>
      </c>
      <c r="I18" s="7">
        <f t="shared" si="3"/>
        <v>17140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64"/>
      <c r="B19" s="41" t="s">
        <v>94</v>
      </c>
      <c r="C19" s="27" t="s">
        <v>62</v>
      </c>
      <c r="D19" s="62">
        <v>18266.666666666668</v>
      </c>
      <c r="E19" s="59">
        <v>13940</v>
      </c>
      <c r="F19" s="46" t="str">
        <f t="shared" si="0"/>
        <v>↓</v>
      </c>
      <c r="G19" s="47">
        <f t="shared" si="1"/>
        <v>4326.6666666666679</v>
      </c>
      <c r="H19" s="43">
        <f t="shared" si="2"/>
        <v>31</v>
      </c>
      <c r="I19" s="7">
        <f t="shared" si="3"/>
        <v>16103.333333333334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64"/>
      <c r="B20" s="20" t="s">
        <v>20</v>
      </c>
      <c r="C20" s="28" t="s">
        <v>63</v>
      </c>
      <c r="D20" s="62">
        <v>2900</v>
      </c>
      <c r="E20" s="59">
        <v>4766.666666666667</v>
      </c>
      <c r="F20" s="46" t="str">
        <f t="shared" si="0"/>
        <v>↑</v>
      </c>
      <c r="G20" s="47">
        <f t="shared" si="1"/>
        <v>1866.666666666667</v>
      </c>
      <c r="H20" s="43">
        <f t="shared" si="2"/>
        <v>-39.200000000000003</v>
      </c>
      <c r="I20" s="7">
        <f t="shared" si="3"/>
        <v>3833.3333333333335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64"/>
      <c r="B21" s="20" t="s">
        <v>21</v>
      </c>
      <c r="C21" s="28" t="s">
        <v>64</v>
      </c>
      <c r="D21" s="62">
        <v>16733.333333333332</v>
      </c>
      <c r="E21" s="59">
        <v>15240</v>
      </c>
      <c r="F21" s="46" t="str">
        <f t="shared" si="0"/>
        <v>↓</v>
      </c>
      <c r="G21" s="47">
        <f t="shared" si="1"/>
        <v>1493.3333333333321</v>
      </c>
      <c r="H21" s="43">
        <f t="shared" si="2"/>
        <v>9.8000000000000007</v>
      </c>
      <c r="I21" s="7">
        <f t="shared" si="3"/>
        <v>15986.666666666666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64"/>
      <c r="B22" s="20" t="s">
        <v>10</v>
      </c>
      <c r="C22" s="30" t="s">
        <v>3</v>
      </c>
      <c r="D22" s="62">
        <v>8000</v>
      </c>
      <c r="E22" s="59">
        <v>9580</v>
      </c>
      <c r="F22" s="46" t="str">
        <f t="shared" si="0"/>
        <v>↑</v>
      </c>
      <c r="G22" s="47">
        <f t="shared" si="1"/>
        <v>1580</v>
      </c>
      <c r="H22" s="43">
        <f t="shared" si="2"/>
        <v>-16.5</v>
      </c>
      <c r="I22" s="7">
        <f t="shared" si="3"/>
        <v>8790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64"/>
      <c r="B23" s="20" t="s">
        <v>37</v>
      </c>
      <c r="C23" s="30" t="s">
        <v>65</v>
      </c>
      <c r="D23" s="62">
        <v>4166.666666666667</v>
      </c>
      <c r="E23" s="59">
        <v>4200</v>
      </c>
      <c r="F23" s="46" t="str">
        <f t="shared" si="0"/>
        <v>↑</v>
      </c>
      <c r="G23" s="47">
        <f t="shared" si="1"/>
        <v>33.33333333333303</v>
      </c>
      <c r="H23" s="43">
        <f t="shared" si="2"/>
        <v>-0.8</v>
      </c>
      <c r="I23" s="7">
        <f t="shared" si="3"/>
        <v>4183.3333333333339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64"/>
      <c r="B24" s="20" t="s">
        <v>11</v>
      </c>
      <c r="C24" s="30" t="s">
        <v>66</v>
      </c>
      <c r="D24" s="62">
        <v>3166.6666666666665</v>
      </c>
      <c r="E24" s="59">
        <v>3300</v>
      </c>
      <c r="F24" s="46" t="str">
        <f t="shared" si="0"/>
        <v>↑</v>
      </c>
      <c r="G24" s="47">
        <f t="shared" si="1"/>
        <v>133.33333333333348</v>
      </c>
      <c r="H24" s="43">
        <f t="shared" si="2"/>
        <v>-4</v>
      </c>
      <c r="I24" s="7">
        <f t="shared" si="3"/>
        <v>3233.333333333333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64"/>
      <c r="B25" s="20" t="s">
        <v>38</v>
      </c>
      <c r="C25" s="27" t="s">
        <v>67</v>
      </c>
      <c r="D25" s="62">
        <v>3500</v>
      </c>
      <c r="E25" s="59">
        <v>3400</v>
      </c>
      <c r="F25" s="46" t="str">
        <f t="shared" si="0"/>
        <v>↓</v>
      </c>
      <c r="G25" s="47">
        <f t="shared" si="1"/>
        <v>100</v>
      </c>
      <c r="H25" s="43">
        <f t="shared" si="2"/>
        <v>2.9</v>
      </c>
      <c r="I25" s="7">
        <f t="shared" si="3"/>
        <v>3450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64"/>
      <c r="B26" s="20" t="s">
        <v>39</v>
      </c>
      <c r="C26" s="27" t="s">
        <v>68</v>
      </c>
      <c r="D26" s="62">
        <v>5500</v>
      </c>
      <c r="E26" s="59">
        <v>5000</v>
      </c>
      <c r="F26" s="46" t="str">
        <f t="shared" si="0"/>
        <v>↓</v>
      </c>
      <c r="G26" s="47">
        <f t="shared" si="1"/>
        <v>500</v>
      </c>
      <c r="H26" s="43">
        <f t="shared" si="2"/>
        <v>10</v>
      </c>
      <c r="I26" s="7">
        <f t="shared" si="3"/>
        <v>5250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63" t="s">
        <v>50</v>
      </c>
      <c r="B27" s="21" t="s">
        <v>40</v>
      </c>
      <c r="C27" s="27" t="s">
        <v>69</v>
      </c>
      <c r="D27" s="62">
        <v>7800</v>
      </c>
      <c r="E27" s="59">
        <v>7720</v>
      </c>
      <c r="F27" s="46" t="str">
        <f t="shared" si="0"/>
        <v>↓</v>
      </c>
      <c r="G27" s="47">
        <f t="shared" si="1"/>
        <v>80</v>
      </c>
      <c r="H27" s="43">
        <f t="shared" si="2"/>
        <v>1</v>
      </c>
      <c r="I27" s="7">
        <f t="shared" si="3"/>
        <v>7760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64"/>
      <c r="B28" s="21" t="s">
        <v>34</v>
      </c>
      <c r="C28" s="27" t="s">
        <v>70</v>
      </c>
      <c r="D28" s="62">
        <v>6333.333333333333</v>
      </c>
      <c r="E28" s="59">
        <v>6000</v>
      </c>
      <c r="F28" s="46" t="str">
        <f t="shared" si="0"/>
        <v>↓</v>
      </c>
      <c r="G28" s="47">
        <f t="shared" si="1"/>
        <v>333.33333333333303</v>
      </c>
      <c r="H28" s="43">
        <f t="shared" si="2"/>
        <v>5.6</v>
      </c>
      <c r="I28" s="7">
        <f t="shared" si="3"/>
        <v>6166.6666666666661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64"/>
      <c r="B29" s="21" t="s">
        <v>22</v>
      </c>
      <c r="C29" s="27" t="s">
        <v>71</v>
      </c>
      <c r="D29" s="62"/>
      <c r="E29" s="59" t="e">
        <v>#DIV/0!</v>
      </c>
      <c r="F29" s="46"/>
      <c r="G29" s="47"/>
      <c r="H29" s="43" t="str">
        <f t="shared" si="2"/>
        <v>-</v>
      </c>
      <c r="I29" s="7" t="e">
        <f t="shared" si="3"/>
        <v>#DIV/0!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64"/>
      <c r="B30" s="21" t="s">
        <v>33</v>
      </c>
      <c r="C30" s="27" t="s">
        <v>72</v>
      </c>
      <c r="D30" s="62">
        <v>10000</v>
      </c>
      <c r="E30" s="59">
        <v>7840</v>
      </c>
      <c r="F30" s="46" t="str">
        <f t="shared" si="0"/>
        <v>↓</v>
      </c>
      <c r="G30" s="47">
        <f t="shared" si="1"/>
        <v>2160</v>
      </c>
      <c r="H30" s="43">
        <f t="shared" si="2"/>
        <v>27.6</v>
      </c>
      <c r="I30" s="7">
        <f t="shared" si="3"/>
        <v>8920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64"/>
      <c r="B31" s="21" t="s">
        <v>41</v>
      </c>
      <c r="C31" s="27" t="s">
        <v>73</v>
      </c>
      <c r="D31" s="62"/>
      <c r="E31" s="59" t="e">
        <v>#DIV/0!</v>
      </c>
      <c r="F31" s="46"/>
      <c r="G31" s="47"/>
      <c r="H31" s="43"/>
      <c r="I31" s="7" t="e">
        <f t="shared" si="3"/>
        <v>#DIV/0!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64"/>
      <c r="B32" s="21" t="s">
        <v>26</v>
      </c>
      <c r="C32" s="28" t="s">
        <v>74</v>
      </c>
      <c r="D32" s="62"/>
      <c r="E32" s="59">
        <v>12333.333333333334</v>
      </c>
      <c r="F32" s="46" t="str">
        <f t="shared" si="0"/>
        <v>↑</v>
      </c>
      <c r="G32" s="47">
        <f t="shared" si="1"/>
        <v>12333.333333333334</v>
      </c>
      <c r="H32" s="43">
        <f t="shared" si="2"/>
        <v>-100</v>
      </c>
      <c r="I32" s="7">
        <f t="shared" si="3"/>
        <v>6166.666666666667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64"/>
      <c r="B33" s="21" t="s">
        <v>42</v>
      </c>
      <c r="C33" s="28" t="s">
        <v>75</v>
      </c>
      <c r="D33" s="62">
        <v>4000</v>
      </c>
      <c r="E33" s="59">
        <v>4166.666666666667</v>
      </c>
      <c r="F33" s="46" t="str">
        <f t="shared" si="0"/>
        <v>↑</v>
      </c>
      <c r="G33" s="47">
        <f t="shared" si="1"/>
        <v>166.66666666666697</v>
      </c>
      <c r="H33" s="43">
        <f t="shared" si="2"/>
        <v>-4</v>
      </c>
      <c r="I33" s="7">
        <f t="shared" si="3"/>
        <v>4083.3333333333335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64"/>
      <c r="B34" s="21" t="s">
        <v>43</v>
      </c>
      <c r="C34" s="28" t="s">
        <v>76</v>
      </c>
      <c r="D34" s="62">
        <v>150000</v>
      </c>
      <c r="E34" s="59">
        <v>200000</v>
      </c>
      <c r="F34" s="46" t="str">
        <f t="shared" si="0"/>
        <v>↑</v>
      </c>
      <c r="G34" s="47">
        <f t="shared" si="1"/>
        <v>50000</v>
      </c>
      <c r="H34" s="43">
        <f t="shared" si="2"/>
        <v>-25</v>
      </c>
      <c r="I34" s="7">
        <f t="shared" si="3"/>
        <v>175000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64"/>
      <c r="B35" s="21" t="s">
        <v>27</v>
      </c>
      <c r="C35" s="28" t="s">
        <v>77</v>
      </c>
      <c r="D35" s="62">
        <v>10400</v>
      </c>
      <c r="E35" s="59">
        <v>11200</v>
      </c>
      <c r="F35" s="46" t="str">
        <f t="shared" si="0"/>
        <v>↑</v>
      </c>
      <c r="G35" s="47">
        <f t="shared" si="1"/>
        <v>800</v>
      </c>
      <c r="H35" s="43">
        <f t="shared" si="2"/>
        <v>-7.1</v>
      </c>
      <c r="I35" s="7">
        <f t="shared" si="3"/>
        <v>10800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64"/>
      <c r="B36" s="21" t="s">
        <v>28</v>
      </c>
      <c r="C36" s="28" t="s">
        <v>78</v>
      </c>
      <c r="D36" s="62">
        <v>35000</v>
      </c>
      <c r="E36" s="59">
        <v>36000</v>
      </c>
      <c r="F36" s="46" t="str">
        <f t="shared" si="0"/>
        <v>↑</v>
      </c>
      <c r="G36" s="47">
        <f t="shared" si="1"/>
        <v>1000</v>
      </c>
      <c r="H36" s="43">
        <f t="shared" si="2"/>
        <v>-2.8</v>
      </c>
      <c r="I36" s="7">
        <f t="shared" si="3"/>
        <v>35500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64"/>
      <c r="B37" s="21" t="s">
        <v>24</v>
      </c>
      <c r="C37" s="28" t="s">
        <v>25</v>
      </c>
      <c r="D37" s="62">
        <v>1000</v>
      </c>
      <c r="E37" s="59">
        <v>1200</v>
      </c>
      <c r="F37" s="46" t="str">
        <f t="shared" si="0"/>
        <v>↑</v>
      </c>
      <c r="G37" s="47">
        <f t="shared" si="1"/>
        <v>200</v>
      </c>
      <c r="H37" s="43">
        <f t="shared" si="2"/>
        <v>-16.7</v>
      </c>
      <c r="I37" s="7">
        <f t="shared" si="3"/>
        <v>1100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64"/>
      <c r="B38" s="21" t="s">
        <v>23</v>
      </c>
      <c r="C38" s="28" t="s">
        <v>79</v>
      </c>
      <c r="D38" s="62">
        <v>14000</v>
      </c>
      <c r="E38" s="59">
        <v>14000</v>
      </c>
      <c r="F38" s="46" t="str">
        <f t="shared" si="0"/>
        <v/>
      </c>
      <c r="G38" s="47">
        <f t="shared" si="1"/>
        <v>0</v>
      </c>
      <c r="H38" s="43">
        <f t="shared" si="2"/>
        <v>0</v>
      </c>
      <c r="I38" s="7">
        <f t="shared" si="3"/>
        <v>14000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64"/>
      <c r="B39" s="21" t="s">
        <v>29</v>
      </c>
      <c r="C39" s="28" t="s">
        <v>80</v>
      </c>
      <c r="D39" s="62">
        <v>20000</v>
      </c>
      <c r="E39" s="59">
        <v>24600</v>
      </c>
      <c r="F39" s="46" t="str">
        <f t="shared" si="0"/>
        <v>↑</v>
      </c>
      <c r="G39" s="47">
        <f t="shared" si="1"/>
        <v>4600</v>
      </c>
      <c r="H39" s="43">
        <f t="shared" si="2"/>
        <v>-18.7</v>
      </c>
      <c r="I39" s="7">
        <f t="shared" si="3"/>
        <v>22300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64"/>
      <c r="B40" s="21" t="s">
        <v>30</v>
      </c>
      <c r="C40" s="27" t="s">
        <v>81</v>
      </c>
      <c r="D40" s="62">
        <v>4000</v>
      </c>
      <c r="E40" s="59">
        <v>2500</v>
      </c>
      <c r="F40" s="46" t="str">
        <f t="shared" si="0"/>
        <v>↓</v>
      </c>
      <c r="G40" s="47">
        <f t="shared" si="1"/>
        <v>1500</v>
      </c>
      <c r="H40" s="43">
        <f t="shared" si="2"/>
        <v>60</v>
      </c>
      <c r="I40" s="7">
        <f t="shared" si="3"/>
        <v>3250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64"/>
      <c r="B41" s="21" t="s">
        <v>44</v>
      </c>
      <c r="C41" s="28" t="s">
        <v>82</v>
      </c>
      <c r="D41" s="62">
        <v>50000</v>
      </c>
      <c r="E41" s="59">
        <v>65000</v>
      </c>
      <c r="F41" s="46" t="str">
        <f t="shared" si="0"/>
        <v>↑</v>
      </c>
      <c r="G41" s="47">
        <f t="shared" si="1"/>
        <v>15000</v>
      </c>
      <c r="H41" s="43">
        <f t="shared" si="2"/>
        <v>-23.1</v>
      </c>
      <c r="I41" s="7">
        <f t="shared" si="3"/>
        <v>57500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64"/>
      <c r="B42" s="21" t="s">
        <v>45</v>
      </c>
      <c r="C42" s="28" t="s">
        <v>83</v>
      </c>
      <c r="D42" s="62"/>
      <c r="E42" s="59" t="e">
        <v>#DIV/0!</v>
      </c>
      <c r="F42" s="46"/>
      <c r="G42" s="47"/>
      <c r="H42" s="43"/>
      <c r="I42" s="7" t="e">
        <f t="shared" si="3"/>
        <v>#DIV/0!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64"/>
      <c r="B43" s="21" t="s">
        <v>51</v>
      </c>
      <c r="C43" s="28" t="s">
        <v>84</v>
      </c>
      <c r="D43" s="62"/>
      <c r="E43" s="59" t="e">
        <v>#DIV/0!</v>
      </c>
      <c r="F43" s="46"/>
      <c r="G43" s="47"/>
      <c r="H43" s="43"/>
      <c r="I43" s="7" t="e">
        <f t="shared" si="3"/>
        <v>#DIV/0!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64"/>
      <c r="B44" s="21" t="s">
        <v>31</v>
      </c>
      <c r="C44" s="28" t="s">
        <v>85</v>
      </c>
      <c r="D44" s="62">
        <v>21333.333333333332</v>
      </c>
      <c r="E44" s="59">
        <v>16800</v>
      </c>
      <c r="F44" s="46" t="str">
        <f t="shared" si="0"/>
        <v>↓</v>
      </c>
      <c r="G44" s="47">
        <f t="shared" si="1"/>
        <v>4533.3333333333321</v>
      </c>
      <c r="H44" s="43">
        <f t="shared" si="2"/>
        <v>27</v>
      </c>
      <c r="I44" s="7">
        <f t="shared" si="3"/>
        <v>19066.666666666664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64"/>
      <c r="B45" s="21" t="s">
        <v>32</v>
      </c>
      <c r="C45" s="28" t="s">
        <v>86</v>
      </c>
      <c r="D45" s="62">
        <v>15333.333333333334</v>
      </c>
      <c r="E45" s="59">
        <v>17400</v>
      </c>
      <c r="F45" s="46" t="str">
        <f t="shared" si="0"/>
        <v>↑</v>
      </c>
      <c r="G45" s="47">
        <f t="shared" si="1"/>
        <v>2066.6666666666661</v>
      </c>
      <c r="H45" s="43">
        <f t="shared" si="2"/>
        <v>-11.9</v>
      </c>
      <c r="I45" s="7">
        <f t="shared" si="3"/>
        <v>16366.666666666668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64"/>
      <c r="B46" s="21" t="s">
        <v>46</v>
      </c>
      <c r="C46" s="28" t="s">
        <v>87</v>
      </c>
      <c r="D46" s="62">
        <v>9000</v>
      </c>
      <c r="E46" s="59">
        <v>9750</v>
      </c>
      <c r="F46" s="46" t="str">
        <f t="shared" si="0"/>
        <v>↑</v>
      </c>
      <c r="G46" s="47">
        <f t="shared" si="1"/>
        <v>750</v>
      </c>
      <c r="H46" s="43">
        <f t="shared" si="2"/>
        <v>-7.7</v>
      </c>
      <c r="I46" s="7">
        <f t="shared" si="3"/>
        <v>9375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66"/>
      <c r="B47" s="21" t="s">
        <v>47</v>
      </c>
      <c r="C47" s="28" t="s">
        <v>88</v>
      </c>
      <c r="D47" s="62">
        <v>10000</v>
      </c>
      <c r="E47" s="59">
        <v>10000</v>
      </c>
      <c r="F47" s="46" t="str">
        <f t="shared" si="0"/>
        <v/>
      </c>
      <c r="G47" s="47">
        <f t="shared" si="1"/>
        <v>0</v>
      </c>
      <c r="H47" s="43">
        <f t="shared" si="2"/>
        <v>0</v>
      </c>
      <c r="I47" s="7">
        <f t="shared" si="3"/>
        <v>10000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1" customWidth="1"/>
    <col min="2" max="2" width="11.77734375" style="51" customWidth="1"/>
    <col min="3" max="3" width="26.5546875" style="31" customWidth="1"/>
    <col min="4" max="4" width="20.77734375" style="58" customWidth="1"/>
    <col min="5" max="8" width="20.77734375" style="50" customWidth="1"/>
    <col min="9" max="9" width="15.88671875" style="53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8" t="s">
        <v>317</v>
      </c>
      <c r="B1" s="68"/>
      <c r="C1" s="68"/>
      <c r="D1" s="68"/>
      <c r="E1" s="68"/>
      <c r="F1" s="68"/>
      <c r="G1" s="68"/>
      <c r="H1" s="68"/>
      <c r="I1" s="68"/>
      <c r="J1" s="68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6" t="s">
        <v>149</v>
      </c>
      <c r="E2" s="48" t="s">
        <v>150</v>
      </c>
      <c r="F2" s="48" t="s">
        <v>146</v>
      </c>
      <c r="G2" s="48" t="s">
        <v>147</v>
      </c>
      <c r="H2" s="48" t="s">
        <v>148</v>
      </c>
      <c r="I2" s="52"/>
      <c r="J2" s="2"/>
      <c r="K2" s="2"/>
    </row>
    <row r="3" spans="1:16" s="1" customFormat="1" ht="68.25" customHeight="1" thickTop="1" x14ac:dyDescent="0.15">
      <c r="A3" s="69" t="s">
        <v>101</v>
      </c>
      <c r="B3" s="30" t="s">
        <v>99</v>
      </c>
      <c r="C3" s="27" t="s">
        <v>102</v>
      </c>
      <c r="D3" s="27" t="s">
        <v>183</v>
      </c>
      <c r="E3" s="27" t="s">
        <v>212</v>
      </c>
      <c r="F3" s="54" t="s">
        <v>172</v>
      </c>
      <c r="G3" s="54" t="s">
        <v>100</v>
      </c>
      <c r="H3" s="54" t="s">
        <v>289</v>
      </c>
      <c r="I3" s="52"/>
    </row>
    <row r="4" spans="1:16" ht="68.25" customHeight="1" x14ac:dyDescent="0.15">
      <c r="A4" s="70"/>
      <c r="B4" s="30" t="s">
        <v>4</v>
      </c>
      <c r="C4" s="28" t="s">
        <v>103</v>
      </c>
      <c r="D4" s="27" t="s">
        <v>184</v>
      </c>
      <c r="E4" s="27" t="s">
        <v>213</v>
      </c>
      <c r="F4" s="54" t="s">
        <v>239</v>
      </c>
      <c r="G4" s="54" t="s">
        <v>267</v>
      </c>
      <c r="H4" s="54" t="s">
        <v>290</v>
      </c>
      <c r="I4" s="52"/>
      <c r="J4" s="2"/>
      <c r="K4" s="2"/>
    </row>
    <row r="5" spans="1:16" ht="68.25" customHeight="1" x14ac:dyDescent="0.15">
      <c r="A5" s="70"/>
      <c r="B5" s="30" t="s">
        <v>98</v>
      </c>
      <c r="C5" s="28" t="s">
        <v>104</v>
      </c>
      <c r="D5" s="57" t="s">
        <v>185</v>
      </c>
      <c r="E5" s="27" t="s">
        <v>214</v>
      </c>
      <c r="F5" s="54" t="s">
        <v>239</v>
      </c>
      <c r="G5" s="54" t="s">
        <v>268</v>
      </c>
      <c r="H5" s="54" t="s">
        <v>291</v>
      </c>
      <c r="I5" s="52"/>
      <c r="J5" s="2"/>
      <c r="K5" s="2"/>
    </row>
    <row r="6" spans="1:16" ht="68.25" customHeight="1" x14ac:dyDescent="0.15">
      <c r="A6" s="70"/>
      <c r="B6" s="30" t="s">
        <v>97</v>
      </c>
      <c r="C6" s="27" t="s">
        <v>105</v>
      </c>
      <c r="D6" s="27" t="s">
        <v>186</v>
      </c>
      <c r="E6" s="54" t="s">
        <v>215</v>
      </c>
      <c r="F6" s="27" t="s">
        <v>240</v>
      </c>
      <c r="G6" s="27" t="s">
        <v>269</v>
      </c>
      <c r="H6" s="54" t="s">
        <v>292</v>
      </c>
      <c r="I6" s="52"/>
      <c r="J6" s="2"/>
      <c r="K6" s="2"/>
    </row>
    <row r="7" spans="1:16" ht="68.25" customHeight="1" x14ac:dyDescent="0.15">
      <c r="A7" s="70"/>
      <c r="B7" s="30" t="s">
        <v>96</v>
      </c>
      <c r="C7" s="29" t="s">
        <v>106</v>
      </c>
      <c r="D7" s="57" t="s">
        <v>187</v>
      </c>
      <c r="E7" s="27" t="s">
        <v>216</v>
      </c>
      <c r="F7" s="27" t="s">
        <v>241</v>
      </c>
      <c r="G7" s="27" t="s">
        <v>100</v>
      </c>
      <c r="H7" s="54" t="s">
        <v>293</v>
      </c>
      <c r="I7" s="52"/>
      <c r="J7" s="2"/>
      <c r="K7" s="2"/>
    </row>
    <row r="8" spans="1:16" ht="68.25" customHeight="1" x14ac:dyDescent="0.15">
      <c r="A8" s="70"/>
      <c r="B8" s="30" t="s">
        <v>8</v>
      </c>
      <c r="C8" s="29" t="s">
        <v>107</v>
      </c>
      <c r="D8" s="57" t="s">
        <v>161</v>
      </c>
      <c r="E8" s="27" t="s">
        <v>217</v>
      </c>
      <c r="F8" s="27" t="s">
        <v>242</v>
      </c>
      <c r="G8" s="54" t="s">
        <v>268</v>
      </c>
      <c r="H8" s="54" t="s">
        <v>294</v>
      </c>
      <c r="I8" s="52"/>
      <c r="J8" s="2"/>
      <c r="K8" s="2"/>
    </row>
    <row r="9" spans="1:16" ht="68.25" customHeight="1" x14ac:dyDescent="0.15">
      <c r="A9" s="70"/>
      <c r="B9" s="30" t="s">
        <v>9</v>
      </c>
      <c r="C9" s="29" t="s">
        <v>107</v>
      </c>
      <c r="D9" s="57" t="s">
        <v>161</v>
      </c>
      <c r="E9" s="27" t="s">
        <v>218</v>
      </c>
      <c r="F9" s="27" t="s">
        <v>242</v>
      </c>
      <c r="G9" s="54" t="s">
        <v>268</v>
      </c>
      <c r="H9" s="54" t="s">
        <v>295</v>
      </c>
      <c r="I9" s="52"/>
      <c r="J9" s="2"/>
      <c r="K9" s="2"/>
    </row>
    <row r="10" spans="1:16" ht="68.25" customHeight="1" x14ac:dyDescent="0.15">
      <c r="A10" s="70"/>
      <c r="B10" s="30" t="s">
        <v>18</v>
      </c>
      <c r="C10" s="29" t="s">
        <v>108</v>
      </c>
      <c r="D10" s="57" t="s">
        <v>188</v>
      </c>
      <c r="E10" s="27" t="s">
        <v>219</v>
      </c>
      <c r="F10" s="27" t="s">
        <v>243</v>
      </c>
      <c r="G10" s="27" t="s">
        <v>177</v>
      </c>
      <c r="H10" s="54" t="s">
        <v>100</v>
      </c>
      <c r="I10" s="52"/>
      <c r="J10" s="2"/>
      <c r="K10" s="2"/>
    </row>
    <row r="11" spans="1:16" ht="68.25" customHeight="1" x14ac:dyDescent="0.15">
      <c r="A11" s="70"/>
      <c r="B11" s="30" t="s">
        <v>109</v>
      </c>
      <c r="C11" s="29" t="s">
        <v>108</v>
      </c>
      <c r="D11" s="57" t="s">
        <v>189</v>
      </c>
      <c r="E11" s="27" t="s">
        <v>220</v>
      </c>
      <c r="F11" s="27" t="s">
        <v>244</v>
      </c>
      <c r="G11" s="27" t="s">
        <v>270</v>
      </c>
      <c r="H11" s="54" t="s">
        <v>296</v>
      </c>
      <c r="I11" s="52"/>
      <c r="J11" s="2"/>
      <c r="K11" s="2"/>
    </row>
    <row r="12" spans="1:16" ht="68.25" customHeight="1" x14ac:dyDescent="0.15">
      <c r="A12" s="70"/>
      <c r="B12" s="30" t="s">
        <v>17</v>
      </c>
      <c r="C12" s="29" t="s">
        <v>110</v>
      </c>
      <c r="D12" s="57" t="s">
        <v>190</v>
      </c>
      <c r="E12" s="27" t="s">
        <v>221</v>
      </c>
      <c r="F12" s="27" t="s">
        <v>245</v>
      </c>
      <c r="G12" s="27" t="s">
        <v>271</v>
      </c>
      <c r="H12" s="54" t="s">
        <v>297</v>
      </c>
      <c r="I12" s="52"/>
      <c r="J12" s="2"/>
      <c r="K12" s="2"/>
    </row>
    <row r="13" spans="1:16" ht="68.25" customHeight="1" x14ac:dyDescent="0.15">
      <c r="A13" s="70"/>
      <c r="B13" s="30" t="s">
        <v>16</v>
      </c>
      <c r="C13" s="29" t="s">
        <v>110</v>
      </c>
      <c r="D13" s="57" t="s">
        <v>191</v>
      </c>
      <c r="E13" s="27" t="s">
        <v>221</v>
      </c>
      <c r="F13" s="27" t="s">
        <v>246</v>
      </c>
      <c r="G13" s="54" t="s">
        <v>272</v>
      </c>
      <c r="H13" s="54" t="s">
        <v>298</v>
      </c>
      <c r="I13" s="52"/>
      <c r="J13" s="2"/>
      <c r="K13" s="2"/>
    </row>
    <row r="14" spans="1:16" ht="68.25" customHeight="1" x14ac:dyDescent="0.15">
      <c r="A14" s="70"/>
      <c r="B14" s="30" t="s">
        <v>13</v>
      </c>
      <c r="C14" s="30" t="s">
        <v>59</v>
      </c>
      <c r="D14" s="27" t="s">
        <v>192</v>
      </c>
      <c r="E14" s="27" t="s">
        <v>163</v>
      </c>
      <c r="F14" s="27" t="s">
        <v>247</v>
      </c>
      <c r="G14" s="54" t="s">
        <v>273</v>
      </c>
      <c r="H14" s="54" t="s">
        <v>299</v>
      </c>
      <c r="I14" s="52"/>
      <c r="J14" s="2"/>
      <c r="K14" s="2"/>
    </row>
    <row r="15" spans="1:16" ht="68.25" customHeight="1" x14ac:dyDescent="0.15">
      <c r="A15" s="70"/>
      <c r="B15" s="30" t="s">
        <v>14</v>
      </c>
      <c r="C15" s="30" t="s">
        <v>59</v>
      </c>
      <c r="D15" s="27" t="s">
        <v>193</v>
      </c>
      <c r="E15" s="27" t="s">
        <v>163</v>
      </c>
      <c r="F15" s="27" t="s">
        <v>248</v>
      </c>
      <c r="G15" s="54" t="s">
        <v>274</v>
      </c>
      <c r="H15" s="54" t="s">
        <v>300</v>
      </c>
      <c r="I15" s="52"/>
      <c r="J15" s="2"/>
      <c r="K15" s="2"/>
    </row>
    <row r="16" spans="1:16" ht="68.25" customHeight="1" x14ac:dyDescent="0.15">
      <c r="A16" s="70"/>
      <c r="B16" s="30" t="s">
        <v>15</v>
      </c>
      <c r="C16" s="29" t="s">
        <v>36</v>
      </c>
      <c r="D16" s="27" t="s">
        <v>194</v>
      </c>
      <c r="E16" s="27" t="s">
        <v>164</v>
      </c>
      <c r="F16" s="27" t="s">
        <v>249</v>
      </c>
      <c r="G16" s="54" t="s">
        <v>275</v>
      </c>
      <c r="H16" s="54" t="s">
        <v>301</v>
      </c>
      <c r="I16" s="52"/>
      <c r="J16" s="2"/>
      <c r="K16" s="2"/>
    </row>
    <row r="17" spans="1:11" ht="68.25" customHeight="1" x14ac:dyDescent="0.15">
      <c r="A17" s="70"/>
      <c r="B17" s="30" t="s">
        <v>12</v>
      </c>
      <c r="C17" s="29" t="s">
        <v>111</v>
      </c>
      <c r="D17" s="27" t="s">
        <v>195</v>
      </c>
      <c r="E17" s="27" t="s">
        <v>222</v>
      </c>
      <c r="F17" s="27" t="s">
        <v>250</v>
      </c>
      <c r="G17" s="54" t="s">
        <v>276</v>
      </c>
      <c r="H17" s="54" t="s">
        <v>302</v>
      </c>
      <c r="I17" s="52"/>
      <c r="J17" s="2"/>
      <c r="K17" s="2"/>
    </row>
    <row r="18" spans="1:11" ht="68.25" customHeight="1" x14ac:dyDescent="0.15">
      <c r="A18" s="70"/>
      <c r="B18" s="30" t="s">
        <v>19</v>
      </c>
      <c r="C18" s="30" t="s">
        <v>112</v>
      </c>
      <c r="D18" s="27" t="s">
        <v>196</v>
      </c>
      <c r="E18" s="27" t="s">
        <v>223</v>
      </c>
      <c r="F18" s="27" t="s">
        <v>251</v>
      </c>
      <c r="G18" s="54" t="s">
        <v>277</v>
      </c>
      <c r="H18" s="54" t="s">
        <v>303</v>
      </c>
      <c r="I18" s="52"/>
      <c r="J18" s="2"/>
      <c r="K18" s="2"/>
    </row>
    <row r="19" spans="1:11" ht="68.25" customHeight="1" x14ac:dyDescent="0.15">
      <c r="A19" s="70"/>
      <c r="B19" s="30" t="s">
        <v>113</v>
      </c>
      <c r="C19" s="27" t="s">
        <v>114</v>
      </c>
      <c r="D19" s="27" t="s">
        <v>197</v>
      </c>
      <c r="E19" s="27" t="s">
        <v>224</v>
      </c>
      <c r="F19" s="54" t="s">
        <v>252</v>
      </c>
      <c r="G19" s="54" t="s">
        <v>278</v>
      </c>
      <c r="H19" s="54" t="s">
        <v>304</v>
      </c>
      <c r="I19" s="52"/>
      <c r="J19" s="2"/>
      <c r="K19" s="2"/>
    </row>
    <row r="20" spans="1:11" ht="68.25" customHeight="1" x14ac:dyDescent="0.15">
      <c r="A20" s="70"/>
      <c r="B20" s="30" t="s">
        <v>20</v>
      </c>
      <c r="C20" s="28" t="s">
        <v>115</v>
      </c>
      <c r="D20" s="27" t="s">
        <v>198</v>
      </c>
      <c r="E20" s="27" t="s">
        <v>225</v>
      </c>
      <c r="F20" s="27" t="s">
        <v>178</v>
      </c>
      <c r="G20" s="27" t="s">
        <v>100</v>
      </c>
      <c r="H20" s="54" t="s">
        <v>100</v>
      </c>
      <c r="I20" s="52"/>
      <c r="J20" s="2"/>
      <c r="K20" s="2"/>
    </row>
    <row r="21" spans="1:11" ht="68.25" customHeight="1" x14ac:dyDescent="0.15">
      <c r="A21" s="70"/>
      <c r="B21" s="30" t="s">
        <v>21</v>
      </c>
      <c r="C21" s="28" t="s">
        <v>116</v>
      </c>
      <c r="D21" s="57" t="s">
        <v>199</v>
      </c>
      <c r="E21" s="27" t="s">
        <v>226</v>
      </c>
      <c r="F21" s="27" t="s">
        <v>253</v>
      </c>
      <c r="G21" s="27" t="s">
        <v>165</v>
      </c>
      <c r="H21" s="27" t="s">
        <v>173</v>
      </c>
      <c r="I21" s="52"/>
      <c r="J21" s="2"/>
      <c r="K21" s="2"/>
    </row>
    <row r="22" spans="1:11" ht="68.25" customHeight="1" x14ac:dyDescent="0.15">
      <c r="A22" s="70"/>
      <c r="B22" s="30" t="s">
        <v>10</v>
      </c>
      <c r="C22" s="30" t="s">
        <v>3</v>
      </c>
      <c r="D22" s="27" t="s">
        <v>200</v>
      </c>
      <c r="E22" s="27" t="s">
        <v>166</v>
      </c>
      <c r="F22" s="27" t="s">
        <v>254</v>
      </c>
      <c r="G22" s="27" t="s">
        <v>268</v>
      </c>
      <c r="H22" s="54" t="s">
        <v>305</v>
      </c>
      <c r="I22" s="52"/>
      <c r="J22" s="2"/>
      <c r="K22" s="2"/>
    </row>
    <row r="23" spans="1:11" ht="68.25" customHeight="1" x14ac:dyDescent="0.15">
      <c r="A23" s="70"/>
      <c r="B23" s="30" t="s">
        <v>117</v>
      </c>
      <c r="C23" s="30" t="s">
        <v>118</v>
      </c>
      <c r="D23" s="57" t="s">
        <v>201</v>
      </c>
      <c r="E23" s="27" t="s">
        <v>227</v>
      </c>
      <c r="F23" s="27" t="s">
        <v>255</v>
      </c>
      <c r="G23" s="27" t="s">
        <v>279</v>
      </c>
      <c r="H23" s="54" t="s">
        <v>306</v>
      </c>
      <c r="I23" s="52"/>
      <c r="J23" s="2"/>
      <c r="K23" s="2"/>
    </row>
    <row r="24" spans="1:11" ht="68.25" customHeight="1" x14ac:dyDescent="0.15">
      <c r="A24" s="70"/>
      <c r="B24" s="30" t="s">
        <v>11</v>
      </c>
      <c r="C24" s="30" t="s">
        <v>119</v>
      </c>
      <c r="D24" s="57" t="s">
        <v>202</v>
      </c>
      <c r="E24" s="27" t="s">
        <v>228</v>
      </c>
      <c r="F24" s="27" t="s">
        <v>256</v>
      </c>
      <c r="G24" s="27" t="s">
        <v>280</v>
      </c>
      <c r="H24" s="54" t="s">
        <v>307</v>
      </c>
      <c r="I24" s="52"/>
      <c r="J24" s="2"/>
      <c r="K24" s="2"/>
    </row>
    <row r="25" spans="1:11" ht="68.25" customHeight="1" x14ac:dyDescent="0.15">
      <c r="A25" s="70"/>
      <c r="B25" s="30" t="s">
        <v>120</v>
      </c>
      <c r="C25" s="27" t="s">
        <v>121</v>
      </c>
      <c r="D25" s="57" t="s">
        <v>203</v>
      </c>
      <c r="E25" s="27" t="s">
        <v>229</v>
      </c>
      <c r="F25" s="27" t="s">
        <v>257</v>
      </c>
      <c r="G25" s="54" t="s">
        <v>281</v>
      </c>
      <c r="H25" s="54" t="s">
        <v>308</v>
      </c>
      <c r="I25" s="52"/>
      <c r="J25" s="2"/>
      <c r="K25" s="2"/>
    </row>
    <row r="26" spans="1:11" ht="68.25" customHeight="1" x14ac:dyDescent="0.15">
      <c r="A26" s="70"/>
      <c r="B26" s="30" t="s">
        <v>122</v>
      </c>
      <c r="C26" s="27" t="s">
        <v>123</v>
      </c>
      <c r="D26" s="27" t="s">
        <v>100</v>
      </c>
      <c r="E26" s="27" t="s">
        <v>100</v>
      </c>
      <c r="F26" s="27" t="s">
        <v>100</v>
      </c>
      <c r="G26" s="54" t="s">
        <v>282</v>
      </c>
      <c r="H26" s="54" t="s">
        <v>309</v>
      </c>
      <c r="I26" s="52"/>
      <c r="J26" s="2"/>
      <c r="K26" s="2"/>
    </row>
    <row r="27" spans="1:11" ht="68.25" customHeight="1" x14ac:dyDescent="0.15">
      <c r="A27" s="69" t="s">
        <v>124</v>
      </c>
      <c r="B27" s="28" t="s">
        <v>40</v>
      </c>
      <c r="C27" s="27" t="s">
        <v>125</v>
      </c>
      <c r="D27" s="27" t="s">
        <v>203</v>
      </c>
      <c r="E27" s="27" t="s">
        <v>230</v>
      </c>
      <c r="F27" s="27" t="s">
        <v>258</v>
      </c>
      <c r="G27" s="54" t="s">
        <v>158</v>
      </c>
      <c r="H27" s="54" t="s">
        <v>310</v>
      </c>
      <c r="I27" s="52"/>
      <c r="J27" s="2"/>
      <c r="K27" s="2"/>
    </row>
    <row r="28" spans="1:11" ht="68.25" customHeight="1" x14ac:dyDescent="0.15">
      <c r="A28" s="70"/>
      <c r="B28" s="28" t="s">
        <v>34</v>
      </c>
      <c r="C28" s="27" t="s">
        <v>126</v>
      </c>
      <c r="D28" s="27" t="s">
        <v>203</v>
      </c>
      <c r="E28" s="27" t="s">
        <v>231</v>
      </c>
      <c r="F28" s="54" t="s">
        <v>100</v>
      </c>
      <c r="G28" s="54" t="s">
        <v>154</v>
      </c>
      <c r="H28" s="54" t="s">
        <v>311</v>
      </c>
      <c r="I28" s="52"/>
      <c r="J28" s="2"/>
      <c r="K28" s="2"/>
    </row>
    <row r="29" spans="1:11" ht="68.25" customHeight="1" x14ac:dyDescent="0.15">
      <c r="A29" s="70"/>
      <c r="B29" s="28" t="s">
        <v>22</v>
      </c>
      <c r="C29" s="27" t="s">
        <v>127</v>
      </c>
      <c r="D29" s="27" t="s">
        <v>100</v>
      </c>
      <c r="E29" s="27" t="s">
        <v>100</v>
      </c>
      <c r="F29" s="27" t="s">
        <v>100</v>
      </c>
      <c r="G29" s="27" t="s">
        <v>152</v>
      </c>
      <c r="H29" s="27" t="s">
        <v>152</v>
      </c>
      <c r="I29" s="52"/>
      <c r="J29" s="2"/>
      <c r="K29" s="2"/>
    </row>
    <row r="30" spans="1:11" ht="68.25" customHeight="1" x14ac:dyDescent="0.15">
      <c r="A30" s="70"/>
      <c r="B30" s="28" t="s">
        <v>33</v>
      </c>
      <c r="C30" s="27" t="s">
        <v>93</v>
      </c>
      <c r="D30" s="27" t="s">
        <v>204</v>
      </c>
      <c r="E30" s="27" t="s">
        <v>232</v>
      </c>
      <c r="F30" s="27" t="s">
        <v>174</v>
      </c>
      <c r="G30" s="27" t="s">
        <v>283</v>
      </c>
      <c r="H30" s="27" t="s">
        <v>312</v>
      </c>
      <c r="I30" s="52"/>
      <c r="J30" s="2"/>
      <c r="K30" s="2"/>
    </row>
    <row r="31" spans="1:11" ht="68.25" customHeight="1" x14ac:dyDescent="0.15">
      <c r="A31" s="70"/>
      <c r="B31" s="28" t="s">
        <v>41</v>
      </c>
      <c r="C31" s="27" t="s">
        <v>128</v>
      </c>
      <c r="D31" s="27" t="s">
        <v>100</v>
      </c>
      <c r="E31" s="27" t="s">
        <v>100</v>
      </c>
      <c r="F31" s="27" t="s">
        <v>100</v>
      </c>
      <c r="G31" s="54" t="s">
        <v>100</v>
      </c>
      <c r="H31" s="55" t="s">
        <v>100</v>
      </c>
      <c r="I31" s="52"/>
      <c r="J31" s="2"/>
      <c r="K31" s="2"/>
    </row>
    <row r="32" spans="1:11" ht="68.25" customHeight="1" x14ac:dyDescent="0.15">
      <c r="A32" s="70"/>
      <c r="B32" s="28" t="s">
        <v>26</v>
      </c>
      <c r="C32" s="28" t="s">
        <v>129</v>
      </c>
      <c r="D32" s="27" t="s">
        <v>205</v>
      </c>
      <c r="E32" s="27" t="s">
        <v>100</v>
      </c>
      <c r="F32" s="27" t="s">
        <v>259</v>
      </c>
      <c r="G32" s="27" t="s">
        <v>284</v>
      </c>
      <c r="H32" s="27" t="s">
        <v>100</v>
      </c>
      <c r="I32" s="52"/>
      <c r="J32" s="2"/>
      <c r="K32" s="2"/>
    </row>
    <row r="33" spans="1:11" ht="68.25" customHeight="1" x14ac:dyDescent="0.15">
      <c r="A33" s="70"/>
      <c r="B33" s="28" t="s">
        <v>42</v>
      </c>
      <c r="C33" s="28" t="s">
        <v>75</v>
      </c>
      <c r="D33" s="27" t="s">
        <v>206</v>
      </c>
      <c r="E33" s="27" t="s">
        <v>233</v>
      </c>
      <c r="F33" s="54" t="s">
        <v>260</v>
      </c>
      <c r="G33" s="54" t="s">
        <v>155</v>
      </c>
      <c r="H33" s="54" t="s">
        <v>152</v>
      </c>
      <c r="I33" s="52"/>
      <c r="J33" s="2"/>
      <c r="K33" s="2"/>
    </row>
    <row r="34" spans="1:11" ht="68.25" customHeight="1" x14ac:dyDescent="0.15">
      <c r="A34" s="70"/>
      <c r="B34" s="28" t="s">
        <v>43</v>
      </c>
      <c r="C34" s="28" t="s">
        <v>130</v>
      </c>
      <c r="D34" s="27" t="s">
        <v>207</v>
      </c>
      <c r="E34" s="27" t="s">
        <v>203</v>
      </c>
      <c r="F34" s="27" t="s">
        <v>100</v>
      </c>
      <c r="G34" s="54" t="s">
        <v>285</v>
      </c>
      <c r="H34" s="54" t="s">
        <v>100</v>
      </c>
      <c r="I34" s="52"/>
      <c r="J34" s="2"/>
      <c r="K34" s="2"/>
    </row>
    <row r="35" spans="1:11" ht="68.25" customHeight="1" x14ac:dyDescent="0.15">
      <c r="A35" s="70"/>
      <c r="B35" s="28" t="s">
        <v>27</v>
      </c>
      <c r="C35" s="28" t="s">
        <v>131</v>
      </c>
      <c r="D35" s="27" t="s">
        <v>208</v>
      </c>
      <c r="E35" s="54" t="s">
        <v>234</v>
      </c>
      <c r="F35" s="27" t="s">
        <v>261</v>
      </c>
      <c r="G35" s="54" t="s">
        <v>179</v>
      </c>
      <c r="H35" s="54" t="s">
        <v>318</v>
      </c>
      <c r="I35" s="52"/>
      <c r="J35" s="2"/>
      <c r="K35" s="2"/>
    </row>
    <row r="36" spans="1:11" ht="68.25" customHeight="1" x14ac:dyDescent="0.15">
      <c r="A36" s="70"/>
      <c r="B36" s="28" t="s">
        <v>28</v>
      </c>
      <c r="C36" s="28" t="s">
        <v>132</v>
      </c>
      <c r="D36" s="54" t="s">
        <v>159</v>
      </c>
      <c r="E36" s="27" t="s">
        <v>235</v>
      </c>
      <c r="F36" s="27" t="s">
        <v>262</v>
      </c>
      <c r="G36" s="54" t="s">
        <v>156</v>
      </c>
      <c r="H36" s="54" t="s">
        <v>313</v>
      </c>
      <c r="I36" s="52"/>
      <c r="J36" s="2"/>
      <c r="K36" s="2"/>
    </row>
    <row r="37" spans="1:11" ht="68.25" customHeight="1" x14ac:dyDescent="0.15">
      <c r="A37" s="70"/>
      <c r="B37" s="28" t="s">
        <v>24</v>
      </c>
      <c r="C37" s="28" t="s">
        <v>25</v>
      </c>
      <c r="D37" s="27" t="s">
        <v>209</v>
      </c>
      <c r="E37" s="27" t="s">
        <v>167</v>
      </c>
      <c r="F37" s="27" t="s">
        <v>175</v>
      </c>
      <c r="G37" s="54" t="s">
        <v>180</v>
      </c>
      <c r="H37" s="54" t="s">
        <v>181</v>
      </c>
      <c r="I37" s="52"/>
      <c r="J37" s="2"/>
      <c r="K37" s="2"/>
    </row>
    <row r="38" spans="1:11" ht="68.25" customHeight="1" x14ac:dyDescent="0.15">
      <c r="A38" s="70"/>
      <c r="B38" s="28" t="s">
        <v>23</v>
      </c>
      <c r="C38" s="28" t="s">
        <v>133</v>
      </c>
      <c r="D38" s="49" t="s">
        <v>160</v>
      </c>
      <c r="E38" s="27" t="s">
        <v>100</v>
      </c>
      <c r="F38" s="27" t="s">
        <v>263</v>
      </c>
      <c r="G38" s="54" t="s">
        <v>100</v>
      </c>
      <c r="H38" s="54" t="s">
        <v>151</v>
      </c>
      <c r="I38" s="52"/>
      <c r="J38" s="2"/>
      <c r="K38" s="2"/>
    </row>
    <row r="39" spans="1:11" ht="68.25" customHeight="1" x14ac:dyDescent="0.15">
      <c r="A39" s="70"/>
      <c r="B39" s="28" t="s">
        <v>29</v>
      </c>
      <c r="C39" s="28" t="s">
        <v>134</v>
      </c>
      <c r="D39" s="27" t="s">
        <v>210</v>
      </c>
      <c r="E39" s="27" t="s">
        <v>168</v>
      </c>
      <c r="F39" s="27" t="s">
        <v>264</v>
      </c>
      <c r="G39" s="54" t="s">
        <v>286</v>
      </c>
      <c r="H39" s="54" t="s">
        <v>182</v>
      </c>
      <c r="I39" s="52"/>
      <c r="J39" s="2"/>
      <c r="K39" s="2"/>
    </row>
    <row r="40" spans="1:11" ht="68.25" customHeight="1" x14ac:dyDescent="0.15">
      <c r="A40" s="70"/>
      <c r="B40" s="28" t="s">
        <v>30</v>
      </c>
      <c r="C40" s="27" t="s">
        <v>135</v>
      </c>
      <c r="D40" s="27" t="s">
        <v>100</v>
      </c>
      <c r="E40" s="27" t="s">
        <v>169</v>
      </c>
      <c r="F40" s="27" t="s">
        <v>100</v>
      </c>
      <c r="G40" s="54" t="s">
        <v>287</v>
      </c>
      <c r="H40" s="54" t="s">
        <v>100</v>
      </c>
      <c r="I40" s="52"/>
      <c r="J40" s="2"/>
      <c r="K40" s="2"/>
    </row>
    <row r="41" spans="1:11" ht="68.25" customHeight="1" x14ac:dyDescent="0.15">
      <c r="A41" s="70"/>
      <c r="B41" s="28" t="s">
        <v>136</v>
      </c>
      <c r="C41" s="28" t="s">
        <v>137</v>
      </c>
      <c r="D41" s="27" t="s">
        <v>100</v>
      </c>
      <c r="E41" s="27" t="s">
        <v>236</v>
      </c>
      <c r="F41" s="27" t="s">
        <v>265</v>
      </c>
      <c r="G41" s="54" t="s">
        <v>100</v>
      </c>
      <c r="H41" s="27" t="s">
        <v>314</v>
      </c>
      <c r="I41" s="52"/>
      <c r="J41" s="2"/>
      <c r="K41" s="2"/>
    </row>
    <row r="42" spans="1:11" ht="68.25" customHeight="1" x14ac:dyDescent="0.15">
      <c r="A42" s="70"/>
      <c r="B42" s="28" t="s">
        <v>138</v>
      </c>
      <c r="C42" s="28" t="s">
        <v>139</v>
      </c>
      <c r="D42" s="27" t="s">
        <v>100</v>
      </c>
      <c r="E42" s="27" t="s">
        <v>100</v>
      </c>
      <c r="F42" s="27" t="s">
        <v>100</v>
      </c>
      <c r="G42" s="54" t="s">
        <v>100</v>
      </c>
      <c r="H42" s="54" t="s">
        <v>100</v>
      </c>
      <c r="I42" s="52"/>
      <c r="J42" s="2"/>
      <c r="K42" s="2"/>
    </row>
    <row r="43" spans="1:11" ht="68.25" customHeight="1" x14ac:dyDescent="0.15">
      <c r="A43" s="70"/>
      <c r="B43" s="28" t="s">
        <v>51</v>
      </c>
      <c r="C43" s="28" t="s">
        <v>140</v>
      </c>
      <c r="D43" s="27" t="s">
        <v>100</v>
      </c>
      <c r="E43" s="27" t="s">
        <v>100</v>
      </c>
      <c r="F43" s="27" t="s">
        <v>100</v>
      </c>
      <c r="G43" s="54" t="s">
        <v>100</v>
      </c>
      <c r="H43" s="55" t="s">
        <v>100</v>
      </c>
      <c r="I43" s="52"/>
      <c r="J43" s="2"/>
      <c r="K43" s="2"/>
    </row>
    <row r="44" spans="1:11" ht="68.25" customHeight="1" x14ac:dyDescent="0.15">
      <c r="A44" s="70"/>
      <c r="B44" s="28" t="s">
        <v>31</v>
      </c>
      <c r="C44" s="28" t="s">
        <v>141</v>
      </c>
      <c r="D44" s="27" t="s">
        <v>211</v>
      </c>
      <c r="E44" s="54" t="s">
        <v>237</v>
      </c>
      <c r="F44" s="27" t="s">
        <v>266</v>
      </c>
      <c r="G44" s="54" t="s">
        <v>288</v>
      </c>
      <c r="H44" s="54" t="s">
        <v>315</v>
      </c>
      <c r="I44" s="52"/>
      <c r="J44" s="2"/>
      <c r="K44" s="2"/>
    </row>
    <row r="45" spans="1:11" ht="68.25" customHeight="1" x14ac:dyDescent="0.15">
      <c r="A45" s="70"/>
      <c r="B45" s="28" t="s">
        <v>32</v>
      </c>
      <c r="C45" s="28" t="s">
        <v>142</v>
      </c>
      <c r="D45" s="27" t="s">
        <v>211</v>
      </c>
      <c r="E45" s="54" t="s">
        <v>238</v>
      </c>
      <c r="F45" s="27" t="s">
        <v>266</v>
      </c>
      <c r="G45" s="54" t="s">
        <v>288</v>
      </c>
      <c r="H45" s="54" t="s">
        <v>316</v>
      </c>
      <c r="I45" s="52"/>
      <c r="J45" s="2"/>
      <c r="K45" s="2"/>
    </row>
    <row r="46" spans="1:11" ht="68.25" customHeight="1" x14ac:dyDescent="0.15">
      <c r="A46" s="70"/>
      <c r="B46" s="28" t="s">
        <v>46</v>
      </c>
      <c r="C46" s="28" t="s">
        <v>143</v>
      </c>
      <c r="D46" s="27" t="s">
        <v>162</v>
      </c>
      <c r="E46" s="27" t="s">
        <v>170</v>
      </c>
      <c r="F46" s="27" t="s">
        <v>176</v>
      </c>
      <c r="G46" s="54" t="s">
        <v>157</v>
      </c>
      <c r="H46" s="54" t="s">
        <v>100</v>
      </c>
      <c r="I46" s="52"/>
      <c r="J46" s="2"/>
      <c r="K46" s="2"/>
    </row>
    <row r="47" spans="1:11" ht="68.25" customHeight="1" x14ac:dyDescent="0.15">
      <c r="A47" s="70"/>
      <c r="B47" s="28" t="s">
        <v>47</v>
      </c>
      <c r="C47" s="28" t="s">
        <v>144</v>
      </c>
      <c r="D47" s="27" t="s">
        <v>162</v>
      </c>
      <c r="E47" s="27" t="s">
        <v>171</v>
      </c>
      <c r="F47" s="27" t="s">
        <v>100</v>
      </c>
      <c r="G47" s="54" t="s">
        <v>153</v>
      </c>
      <c r="H47" s="54" t="s">
        <v>100</v>
      </c>
      <c r="I47" s="5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2024-09-29T07:13:49Z</dcterms:modified>
</cp:coreProperties>
</file>