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8E445B1-FF53-40E9-8BDF-78F7CF4E0C43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<sst xmlns="http://schemas.openxmlformats.org/spreadsheetml/2006/main" count="246" uniqueCount="171">
  <si>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</si>
  <si>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</si>
  <si>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</si>
  <si>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</si>
  <si>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</si>
  <si>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</si>
  <si>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</si>
  <si>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</si>
  <si>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</si>
  <si>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</si>
  <si>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</si>
  <si>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</si>
  <si>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</si>
  <si>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</si>
  <si>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</si>
  <si>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</si>
  <si>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</si>
  <si>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</si>
  <si>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</si>
  <si>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</si>
  <si>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</si>
  <si>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</si>
  <si>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</si>
  <si>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</si>
  <si>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</si>
  <si>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</si>
  <si>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</si>
  <si>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</si>
  <si>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</si>
  <si>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</si>
  <si>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</si>
  <si>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</si>
  <si>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</si>
  <si>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</si>
  <si>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</si>
  <si>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</si>
  <si>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</si>
  <si>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</si>
  <si>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</si>
  <si>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</si>
  <si>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</si>
  <si>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</si>
  <si>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</si>
  <si>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</si>
  <si>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</si>
  <si>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</si>
  <si>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</si>
  <si>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</si>
  <si>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</si>
  <si>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</si>
  <si>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</si>
  <si>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</si>
  <si>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</si>
  <si>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</si>
  <si>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</si>
  <si>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</si>
  <si>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</si>
  <si>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</si>
  <si>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</si>
  <si>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</si>
  <si>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</si>
  <si>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</si>
  <si>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</si>
  <si>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</si>
  <si>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</si>
  <si>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</si>
  <si>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</si>
  <si>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</si>
  <si>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</si>
  <si>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</si>
  <si>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</si>
  <si>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</si>
  <si>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</si>
  <si>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</si>
  <si>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</si>
  <si>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</si>
  <si>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</si>
  <si>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</si>
  <si>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</si>
  <si>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</si>
  <si>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</si>
  <si>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</si>
  <si>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</si>
  <si>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</si>
  <si>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</si>
  <si>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</si>
  <si>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</si>
  <si>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</si>
  <si>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</si>
  <si>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300g</t>
  </si>
  <si>
    <t>500g</t>
  </si>
  <si>
    <t>180g</t>
  </si>
  <si>
    <t>600g</t>
  </si>
  <si>
    <t>1.8kg</t>
  </si>
  <si>
    <t>4마리</t>
  </si>
  <si>
    <t>3개입</t>
  </si>
  <si>
    <t>450g</t>
  </si>
  <si>
    <t>백설</t>
  </si>
  <si>
    <t>5개</t>
  </si>
  <si>
    <t>저온숙성빵</t>
  </si>
  <si>
    <t>2.7kg</t>
  </si>
  <si>
    <t>유한젠1.4kgx2</t>
  </si>
  <si>
    <t>케라시스750ml</t>
  </si>
  <si>
    <t>케라시스1000ml</t>
  </si>
  <si>
    <t>케라시스600ml</t>
  </si>
  <si>
    <t>크리넥스30롤</t>
  </si>
  <si>
    <t>500g</t>
    <phoneticPr fontId="2" type="noConversion"/>
  </si>
  <si>
    <t>1통</t>
    <phoneticPr fontId="2" type="noConversion"/>
  </si>
  <si>
    <t>3입</t>
    <phoneticPr fontId="2" type="noConversion"/>
  </si>
  <si>
    <t>600g</t>
    <phoneticPr fontId="2" type="noConversion"/>
  </si>
  <si>
    <t>깨끗한나라</t>
    <phoneticPr fontId="2" type="noConversion"/>
  </si>
  <si>
    <t>1+1</t>
    <phoneticPr fontId="2" type="noConversion"/>
  </si>
  <si>
    <t>5개</t>
    <phoneticPr fontId="2" type="noConversion"/>
  </si>
  <si>
    <t>300g</t>
    <phoneticPr fontId="2" type="noConversion"/>
  </si>
  <si>
    <t>크리넥스24롤</t>
    <phoneticPr fontId="2" type="noConversion"/>
  </si>
  <si>
    <t>강화교동쌀</t>
    <phoneticPr fontId="2" type="noConversion"/>
  </si>
  <si>
    <t>2마리</t>
    <phoneticPr fontId="2" type="noConversion"/>
  </si>
  <si>
    <t>350g</t>
    <phoneticPr fontId="2" type="noConversion"/>
  </si>
  <si>
    <t>종가집 500g</t>
    <phoneticPr fontId="2" type="noConversion"/>
  </si>
  <si>
    <t>550g</t>
    <phoneticPr fontId="2" type="noConversion"/>
  </si>
  <si>
    <t>정갈한쌀</t>
    <phoneticPr fontId="2" type="noConversion"/>
  </si>
  <si>
    <t>1.5kg</t>
    <phoneticPr fontId="2" type="noConversion"/>
  </si>
  <si>
    <t>1050g</t>
    <phoneticPr fontId="2" type="noConversion"/>
  </si>
  <si>
    <t>900g</t>
    <phoneticPr fontId="2" type="noConversion"/>
  </si>
  <si>
    <t>오뚜기</t>
    <phoneticPr fontId="2" type="noConversion"/>
  </si>
  <si>
    <t>우유식빵(1+1)</t>
    <phoneticPr fontId="2" type="noConversion"/>
  </si>
  <si>
    <t>이맛쌀</t>
    <phoneticPr fontId="2" type="noConversion"/>
  </si>
  <si>
    <t>해표</t>
    <phoneticPr fontId="2" type="noConversion"/>
  </si>
  <si>
    <t>3단계</t>
    <phoneticPr fontId="2" type="noConversion"/>
  </si>
  <si>
    <t>1.5kg</t>
    <phoneticPr fontId="2" type="noConversion"/>
  </si>
  <si>
    <t>8월15일</t>
    <phoneticPr fontId="2" type="noConversion"/>
  </si>
  <si>
    <t>농협안심쌀</t>
    <phoneticPr fontId="2" type="noConversion"/>
  </si>
  <si>
    <t>중</t>
    <phoneticPr fontId="2" type="noConversion"/>
  </si>
  <si>
    <t>8입</t>
    <phoneticPr fontId="2" type="noConversion"/>
  </si>
  <si>
    <t>500g</t>
    <phoneticPr fontId="2" type="noConversion"/>
  </si>
  <si>
    <t>1+1</t>
    <phoneticPr fontId="2" type="noConversion"/>
  </si>
  <si>
    <t>4kg</t>
    <phoneticPr fontId="2" type="noConversion"/>
  </si>
  <si>
    <t>깨끗한나라 1+1</t>
    <phoneticPr fontId="2" type="noConversion"/>
  </si>
  <si>
    <t>8월13일</t>
    <phoneticPr fontId="2" type="noConversion"/>
  </si>
  <si>
    <t>1망(3통)</t>
    <phoneticPr fontId="2" type="noConversion"/>
  </si>
  <si>
    <t>아오리 3입</t>
    <phoneticPr fontId="2" type="noConversion"/>
  </si>
  <si>
    <t>삼립크림빵</t>
    <phoneticPr fontId="2" type="noConversion"/>
  </si>
  <si>
    <t>8월14일</t>
    <phoneticPr fontId="2" type="noConversion"/>
  </si>
  <si>
    <t>교동섬쌀</t>
    <phoneticPr fontId="2" type="noConversion"/>
  </si>
  <si>
    <t>아오리 10개</t>
    <phoneticPr fontId="2" type="noConversion"/>
  </si>
  <si>
    <t>3마리</t>
    <phoneticPr fontId="2" type="noConversion"/>
  </si>
  <si>
    <t>250g</t>
    <phoneticPr fontId="2" type="noConversion"/>
  </si>
  <si>
    <t>520g</t>
    <phoneticPr fontId="2" type="noConversion"/>
  </si>
  <si>
    <t>2.7kg</t>
    <phoneticPr fontId="2" type="noConversion"/>
  </si>
  <si>
    <t>8월12일</t>
    <phoneticPr fontId="2" type="noConversion"/>
  </si>
  <si>
    <t>380g</t>
    <phoneticPr fontId="2" type="noConversion"/>
  </si>
  <si>
    <t>1통</t>
    <phoneticPr fontId="2" type="noConversion"/>
  </si>
  <si>
    <t>아오리한봉지</t>
    <phoneticPr fontId="2" type="noConversion"/>
  </si>
  <si>
    <t>2.7kg</t>
    <phoneticPr fontId="2" type="noConversion"/>
  </si>
  <si>
    <t>8월12일</t>
    <phoneticPr fontId="2" type="noConversion"/>
  </si>
  <si>
    <t>200g</t>
    <phoneticPr fontId="2" type="noConversion"/>
  </si>
  <si>
    <t>700g</t>
    <phoneticPr fontId="2" type="noConversion"/>
  </si>
  <si>
    <t>4-6입</t>
    <phoneticPr fontId="2" type="noConversion"/>
  </si>
  <si>
    <t>600g</t>
    <phoneticPr fontId="2" type="noConversion"/>
  </si>
  <si>
    <t>312g</t>
    <phoneticPr fontId="2" type="noConversion"/>
  </si>
  <si>
    <t>250g</t>
    <phoneticPr fontId="2" type="noConversion"/>
  </si>
  <si>
    <t>1.8kg</t>
    <phoneticPr fontId="2" type="noConversion"/>
  </si>
  <si>
    <t>4-6입</t>
    <phoneticPr fontId="2" type="noConversion"/>
  </si>
  <si>
    <t>326g</t>
    <phoneticPr fontId="2" type="noConversion"/>
  </si>
  <si>
    <t>1kg</t>
    <phoneticPr fontId="2" type="noConversion"/>
  </si>
  <si>
    <t>1개</t>
    <phoneticPr fontId="2" type="noConversion"/>
  </si>
  <si>
    <t>240g</t>
    <phoneticPr fontId="2" type="noConversion"/>
  </si>
  <si>
    <t>저온숙성빵</t>
    <phoneticPr fontId="2" type="noConversion"/>
  </si>
  <si>
    <t>비트3kg</t>
    <phoneticPr fontId="2" type="noConversion"/>
  </si>
  <si>
    <t>밥맛좋은쌀</t>
    <phoneticPr fontId="2" type="noConversion"/>
  </si>
  <si>
    <t>4~8입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</si>
</sst>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130</v>
      </c>
      <c r="J3" s="12" t="s">
        <v>138</v>
      </c>
      <c r="K3" s="12" t="s">
        <v>142</v>
      </c>
      <c r="L3" s="12" t="s">
        <v>149</v>
      </c>
      <c r="M3" s="25" t="s">
        <v>154</v>
      </c>
      <c r="N3" s="25" t="s">
        <v>142</v>
      </c>
      <c r="O3" s="25" t="s">
        <v>142</v>
      </c>
      <c r="P3" s="25" t="s">
        <v>138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59512.5</v>
      </c>
      <c r="E4" s="32">
        <v>52900</v>
      </c>
      <c r="F4" s="3" t="str">
        <f>IF((D4-E4)&lt;0,"↓",IF((D4-E4)&gt;0,"↑",""))</f>
        <v>↑</v>
      </c>
      <c r="G4" s="4">
        <f>ABS(D4-E4)</f>
        <v>6612.5</v>
      </c>
      <c r="H4" s="10">
        <f>IFERROR(ROUND(((D4-E4)/E4)*100,1),"-")</f>
        <v>12.5</v>
      </c>
      <c r="I4" s="13">
        <v>49900</v>
      </c>
      <c r="J4" s="13">
        <v>69800</v>
      </c>
      <c r="K4" s="13">
        <v>75800</v>
      </c>
      <c r="L4" s="13">
        <v>59900</v>
      </c>
      <c r="M4" s="26">
        <v>59900</v>
      </c>
      <c r="N4" s="26">
        <v>49900</v>
      </c>
      <c r="O4" s="26">
        <v>68000</v>
      </c>
      <c r="P4" s="26">
        <v>42900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131</v>
      </c>
      <c r="J5" s="19" t="s">
        <v>115</v>
      </c>
      <c r="K5" s="19" t="s">
        <v>143</v>
      </c>
      <c r="L5" s="19" t="s">
        <v>143</v>
      </c>
      <c r="M5" s="26" t="s">
        <v>120</v>
      </c>
      <c r="N5" s="26" t="s">
        <v>126</v>
      </c>
      <c r="O5" s="26"/>
      <c r="P5" s="26" t="s">
        <v>169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1826.25</v>
      </c>
      <c r="E6" s="32">
        <v>1734.2857142857142</v>
      </c>
      <c r="F6" s="3" t="str">
        <f>IF((D6-E6)&lt;0,"↓",IF((D6-E6)&gt;0,"↑",""))</f>
        <v>↑</v>
      </c>
      <c r="G6" s="4">
        <f>ABS(D6-E6)</f>
        <v>91.964285714285779</v>
      </c>
      <c r="H6" s="10">
        <f>IFERROR(ROUND(((D6-E6)/E6)*100,1),"-")</f>
        <v>5.3</v>
      </c>
      <c r="I6" s="13">
        <v>2990</v>
      </c>
      <c r="J6" s="13">
        <v>1200</v>
      </c>
      <c r="K6" s="13">
        <v>2280</v>
      </c>
      <c r="L6" s="13">
        <v>1990</v>
      </c>
      <c r="M6" s="26">
        <v>2590</v>
      </c>
      <c r="N6" s="26">
        <v>1280</v>
      </c>
      <c r="O6" s="26">
        <v>1000</v>
      </c>
      <c r="P6" s="26">
        <v>1280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/>
      <c r="J7" s="27" t="s">
        <v>113</v>
      </c>
      <c r="K7" s="27" t="s">
        <v>109</v>
      </c>
      <c r="L7" s="19" t="s">
        <v>150</v>
      </c>
      <c r="M7" s="27"/>
      <c r="N7" s="27" t="s">
        <v>160</v>
      </c>
      <c r="O7" s="27" t="s">
        <v>91</v>
      </c>
      <c r="P7" s="27" t="s">
        <v>92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5565</v>
      </c>
      <c r="E8" s="32">
        <v>6231.4285714285716</v>
      </c>
      <c r="F8" s="3" t="str">
        <f>IF((D8-E8)&lt;0,"↓",IF((D8-E8)&gt;0,"↑",""))</f>
        <v>↓</v>
      </c>
      <c r="G8" s="4">
        <f>ABS(D8-E8)</f>
        <v>666.42857142857156</v>
      </c>
      <c r="H8" s="10">
        <f>IFERROR(ROUND(((D8-E8)/E8)*100,1),"-")</f>
        <v>-10.7</v>
      </c>
      <c r="I8" s="13">
        <v>4990</v>
      </c>
      <c r="J8" s="13">
        <v>8900</v>
      </c>
      <c r="K8" s="13">
        <v>8900</v>
      </c>
      <c r="L8" s="13">
        <v>7980</v>
      </c>
      <c r="M8" s="26">
        <v>2990</v>
      </c>
      <c r="N8" s="26">
        <v>3780</v>
      </c>
      <c r="O8" s="26">
        <v>2000</v>
      </c>
      <c r="P8" s="26">
        <v>4980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106</v>
      </c>
      <c r="J9" s="19"/>
      <c r="K9" s="19"/>
      <c r="L9" s="19"/>
      <c r="M9" s="27" t="s">
        <v>155</v>
      </c>
      <c r="N9" s="30" t="s">
        <v>113</v>
      </c>
      <c r="O9" s="27"/>
      <c r="P9" s="30" t="s">
        <v>90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3310</v>
      </c>
      <c r="E10" s="32">
        <v>3314.2857142857142</v>
      </c>
      <c r="F10" s="3" t="str">
        <f>IF((D10-E10)&lt;0,"↓",IF((D10-E10)&gt;0,"↑",""))</f>
        <v>↓</v>
      </c>
      <c r="G10" s="4">
        <f>ABS(D10-E10)</f>
        <v>4.2857142857142208</v>
      </c>
      <c r="H10" s="10">
        <f>IFERROR(ROUND(((D10-E10)/E10)*100,1),"-")</f>
        <v>-0.1</v>
      </c>
      <c r="I10" s="13">
        <v>4990</v>
      </c>
      <c r="J10" s="13">
        <v>2980</v>
      </c>
      <c r="K10" s="13">
        <v>2480</v>
      </c>
      <c r="L10" s="13">
        <v>1980</v>
      </c>
      <c r="M10" s="26">
        <v>4590</v>
      </c>
      <c r="N10" s="26">
        <v>3980</v>
      </c>
      <c r="O10" s="26">
        <v>2000</v>
      </c>
      <c r="P10" s="26">
        <v>3480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132</v>
      </c>
      <c r="J11" s="19"/>
      <c r="K11" s="19"/>
      <c r="L11" s="19"/>
      <c r="M11" s="27" t="s">
        <v>121</v>
      </c>
      <c r="N11" s="27" t="s">
        <v>161</v>
      </c>
      <c r="O11" s="27"/>
      <c r="P11" s="27" t="s">
        <v>93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2590</v>
      </c>
      <c r="E12" s="32">
        <v>2574.2857142857142</v>
      </c>
      <c r="F12" s="3" t="str">
        <f>IF((D12-E12)&lt;0,"↓",IF((D12-E12)&gt;0,"↑",""))</f>
        <v>↑</v>
      </c>
      <c r="G12" s="4">
        <f>ABS(D12-E12)</f>
        <v>15.714285714285779</v>
      </c>
      <c r="H12" s="10">
        <f>IFERROR(ROUND(((D12-E12)/E12)*100,1),"-")</f>
        <v>0.6</v>
      </c>
      <c r="I12" s="13">
        <v>3490</v>
      </c>
      <c r="J12" s="13">
        <v>2980</v>
      </c>
      <c r="K12" s="13">
        <v>2500</v>
      </c>
      <c r="L12" s="13">
        <v>2800</v>
      </c>
      <c r="M12" s="26">
        <v>2990</v>
      </c>
      <c r="N12" s="26">
        <v>1980</v>
      </c>
      <c r="O12" s="26">
        <v>2000</v>
      </c>
      <c r="P12" s="26">
        <v>1980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156</v>
      </c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2602.5</v>
      </c>
      <c r="E14" s="32">
        <v>2674.2857142857142</v>
      </c>
      <c r="F14" s="3" t="str">
        <f>IF((D14-E14)&lt;0,"↓",IF((D14-E14)&gt;0,"↑",""))</f>
        <v>↓</v>
      </c>
      <c r="G14" s="4">
        <f>ABS(D14-E14)</f>
        <v>71.785714285714221</v>
      </c>
      <c r="H14" s="10">
        <f>IFERROR(ROUND(((D14-E14)/E14)*100,1),"-")</f>
        <v>-2.7</v>
      </c>
      <c r="I14" s="13">
        <v>3590</v>
      </c>
      <c r="J14" s="13">
        <v>1980</v>
      </c>
      <c r="K14" s="13">
        <v>1700</v>
      </c>
      <c r="L14" s="13">
        <v>3500</v>
      </c>
      <c r="M14" s="26">
        <v>2490</v>
      </c>
      <c r="N14" s="26">
        <v>2580</v>
      </c>
      <c r="O14" s="26">
        <v>2000</v>
      </c>
      <c r="P14" s="26">
        <v>2980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7555</v>
      </c>
      <c r="E16" s="32">
        <v>9605.7142857142862</v>
      </c>
      <c r="F16" s="3" t="str">
        <f>IF((D16-E16)&lt;0,"↓",IF((D16-E16)&gt;0,"↑",""))</f>
        <v>↓</v>
      </c>
      <c r="G16" s="4">
        <f>ABS(D16-E16)</f>
        <v>2050.7142857142862</v>
      </c>
      <c r="H16" s="10">
        <f>IFERROR(ROUND(((D16-E16)/E16)*100,1),"-")</f>
        <v>-21.3</v>
      </c>
      <c r="I16" s="13">
        <v>5990</v>
      </c>
      <c r="J16" s="13">
        <v>15000</v>
      </c>
      <c r="K16" s="13">
        <v>10000</v>
      </c>
      <c r="L16" s="13">
        <v>9000</v>
      </c>
      <c r="M16" s="26">
        <v>4990</v>
      </c>
      <c r="N16" s="26">
        <v>3980</v>
      </c>
      <c r="O16" s="26">
        <v>6000</v>
      </c>
      <c r="P16" s="26">
        <v>5480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 t="s">
        <v>107</v>
      </c>
      <c r="J17" s="19" t="s">
        <v>139</v>
      </c>
      <c r="K17" s="19" t="s">
        <v>107</v>
      </c>
      <c r="L17" s="19" t="s">
        <v>151</v>
      </c>
      <c r="M17" s="27"/>
      <c r="N17" s="27"/>
      <c r="O17" s="27"/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9060</v>
      </c>
      <c r="E18" s="32">
        <v>11227.142857142857</v>
      </c>
      <c r="F18" s="3" t="str">
        <f>IF((D18-E18)&lt;0,"↓",IF((D18-E18)&gt;0,"↑",""))</f>
        <v>↓</v>
      </c>
      <c r="G18" s="4">
        <f>ABS(D18-E18)</f>
        <v>2167.1428571428569</v>
      </c>
      <c r="H18" s="10">
        <f>IFERROR(ROUND(((D18-E18)/E18)*100,1),"-")</f>
        <v>-19.3</v>
      </c>
      <c r="I18" s="13">
        <v>9990</v>
      </c>
      <c r="J18" s="13">
        <v>9900</v>
      </c>
      <c r="K18" s="13">
        <v>7000</v>
      </c>
      <c r="L18" s="13">
        <v>9800</v>
      </c>
      <c r="M18" s="26">
        <v>11990</v>
      </c>
      <c r="N18" s="26">
        <v>8900</v>
      </c>
      <c r="O18" s="26">
        <v>6000</v>
      </c>
      <c r="P18" s="26">
        <v>8900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133</v>
      </c>
      <c r="J19" s="20" t="s">
        <v>140</v>
      </c>
      <c r="K19" s="20" t="s">
        <v>144</v>
      </c>
      <c r="L19" s="20" t="s">
        <v>152</v>
      </c>
      <c r="M19" s="28" t="s">
        <v>157</v>
      </c>
      <c r="N19" s="28" t="s">
        <v>162</v>
      </c>
      <c r="O19" s="28" t="s">
        <v>165</v>
      </c>
      <c r="P19" s="28" t="s">
        <v>170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5641.25</v>
      </c>
      <c r="E20" s="32">
        <v>5388.5714285714284</v>
      </c>
      <c r="F20" s="3" t="str">
        <f>IF((D20-E20)&lt;0,"↓",IF((D20-E20)&gt;0,"↑",""))</f>
        <v>↑</v>
      </c>
      <c r="G20" s="4">
        <f>ABS(D20-E20)</f>
        <v>252.67857142857156</v>
      </c>
      <c r="H20" s="10">
        <f>IFERROR(ROUND(((D20-E20)/E20)*100,1),"-")</f>
        <v>4.7</v>
      </c>
      <c r="I20" s="13">
        <v>2450</v>
      </c>
      <c r="J20" s="13">
        <v>10000</v>
      </c>
      <c r="K20" s="13">
        <v>5000</v>
      </c>
      <c r="L20" s="13">
        <v>3000</v>
      </c>
      <c r="M20" s="26">
        <v>7900</v>
      </c>
      <c r="N20" s="26">
        <v>5980</v>
      </c>
      <c r="O20" s="26">
        <v>5000</v>
      </c>
      <c r="P20" s="26">
        <v>5800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 t="s">
        <v>145</v>
      </c>
      <c r="L21" s="19"/>
      <c r="M21" s="27"/>
      <c r="N21" s="27"/>
      <c r="O21" s="27" t="s">
        <v>94</v>
      </c>
      <c r="P21" s="27" t="s">
        <v>116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12085</v>
      </c>
      <c r="E22" s="32">
        <v>11357.142857142857</v>
      </c>
      <c r="F22" s="3" t="str">
        <f>IF((D22-E22)&lt;0,"↓",IF((D22-E22)&gt;0,"↑",""))</f>
        <v>↑</v>
      </c>
      <c r="G22" s="4">
        <f>ABS(D22-E22)</f>
        <v>727.85714285714312</v>
      </c>
      <c r="H22" s="10">
        <f>IFERROR(ROUND(((D22-E22)/E22)*100,1),"-")</f>
        <v>6.4</v>
      </c>
      <c r="I22" s="13">
        <v>11920</v>
      </c>
      <c r="J22" s="13">
        <v>11500</v>
      </c>
      <c r="K22" s="13">
        <v>9780</v>
      </c>
      <c r="L22" s="13">
        <v>15800</v>
      </c>
      <c r="M22" s="26">
        <v>16900</v>
      </c>
      <c r="N22" s="26">
        <v>12980</v>
      </c>
      <c r="O22" s="26">
        <v>8000</v>
      </c>
      <c r="P22" s="26">
        <v>9800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134</v>
      </c>
      <c r="J23" s="21" t="s">
        <v>117</v>
      </c>
      <c r="K23" s="29" t="s">
        <v>146</v>
      </c>
      <c r="L23" s="21"/>
      <c r="M23" s="29" t="s">
        <v>158</v>
      </c>
      <c r="N23" s="29" t="s">
        <v>90</v>
      </c>
      <c r="O23" s="29"/>
      <c r="P23" s="29" t="s">
        <v>113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32707.625</v>
      </c>
      <c r="E24" s="32">
        <v>39019.285714285717</v>
      </c>
      <c r="F24" s="3" t="str">
        <f>IF((D24-E24)&lt;0,"↓",IF((D24-E24)&gt;0,"↑",""))</f>
        <v>↓</v>
      </c>
      <c r="G24" s="4">
        <f>ABS(D24-E24)</f>
        <v>6311.6607142857174</v>
      </c>
      <c r="H24" s="10">
        <f>IFERROR(ROUND(((D24-E24)/E24)*100,1),"-")</f>
        <v>-16.2</v>
      </c>
      <c r="I24" s="13">
        <v>24990</v>
      </c>
      <c r="J24" s="13">
        <v>54500</v>
      </c>
      <c r="K24" s="13">
        <v>25000</v>
      </c>
      <c r="L24" s="13">
        <v>49500</v>
      </c>
      <c r="M24" s="26">
        <v>31139</v>
      </c>
      <c r="N24" s="26">
        <v>40032</v>
      </c>
      <c r="O24" s="26">
        <v>19600</v>
      </c>
      <c r="P24" s="26">
        <v>16900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113</v>
      </c>
      <c r="J25" s="19"/>
      <c r="K25" s="19"/>
      <c r="L25" s="19"/>
      <c r="M25" s="27" t="s">
        <v>159</v>
      </c>
      <c r="N25" s="27" t="s">
        <v>163</v>
      </c>
      <c r="O25" s="27" t="s">
        <v>166</v>
      </c>
      <c r="P25" s="28" t="s">
        <v>89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4577.625</v>
      </c>
      <c r="E26" s="32">
        <v>4048.5714285714284</v>
      </c>
      <c r="F26" s="3" t="str">
        <f>IF((D26-E26)&lt;0,"↓",IF((D26-E26)&gt;0,"↑",""))</f>
        <v>↑</v>
      </c>
      <c r="G26" s="4">
        <f>ABS(D26-E26)</f>
        <v>529.05357142857156</v>
      </c>
      <c r="H26" s="10">
        <f>IFERROR(ROUND(((D26-E26)/E26)*100,1),"-")</f>
        <v>13.1</v>
      </c>
      <c r="I26" s="26">
        <v>2690</v>
      </c>
      <c r="J26" s="13">
        <v>2484</v>
      </c>
      <c r="K26" s="13">
        <v>2567</v>
      </c>
      <c r="L26" s="13">
        <v>2650</v>
      </c>
      <c r="M26" s="26">
        <v>2550</v>
      </c>
      <c r="N26" s="26">
        <v>2980</v>
      </c>
      <c r="O26" s="26">
        <v>2800</v>
      </c>
      <c r="P26" s="26">
        <v>17900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90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8767.5</v>
      </c>
      <c r="E28" s="32">
        <v>10422.857142857143</v>
      </c>
      <c r="F28" s="3" t="str">
        <f>IF((D28-E28)&lt;0,"↓",IF((D28-E28)&gt;0,"↑",""))</f>
        <v>↓</v>
      </c>
      <c r="G28" s="4">
        <f>ABS(D28-E28)</f>
        <v>1655.3571428571431</v>
      </c>
      <c r="H28" s="10">
        <f>IFERROR(ROUND(((D28-E28)/E28)*100,1),"-")</f>
        <v>-15.9</v>
      </c>
      <c r="I28" s="26">
        <v>9990</v>
      </c>
      <c r="J28" s="13">
        <v>7900</v>
      </c>
      <c r="K28" s="13">
        <v>5900</v>
      </c>
      <c r="L28" s="13">
        <v>8900</v>
      </c>
      <c r="M28" s="26">
        <v>9990</v>
      </c>
      <c r="N28" s="26">
        <v>9980</v>
      </c>
      <c r="O28" s="26">
        <v>12000</v>
      </c>
      <c r="P28" s="26">
        <v>5480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122</v>
      </c>
      <c r="N29" s="27" t="s">
        <v>122</v>
      </c>
      <c r="O29" s="27"/>
      <c r="P29" s="27" t="s">
        <v>134</v>
      </c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7236.25</v>
      </c>
      <c r="E30" s="32">
        <v>7557.1428571428569</v>
      </c>
      <c r="F30" s="3" t="str">
        <f>IF((D30-E30)&lt;0,"↓",IF((D30-E30)&gt;0,"↑",""))</f>
        <v>↓</v>
      </c>
      <c r="G30" s="4">
        <f>ABS(D30-E30)</f>
        <v>320.89285714285688</v>
      </c>
      <c r="H30" s="10">
        <f>IFERROR(ROUND(((D30-E30)/E30)*100,1),"-")</f>
        <v>-4.2</v>
      </c>
      <c r="I30" s="26">
        <v>7990</v>
      </c>
      <c r="J30" s="13">
        <v>6980</v>
      </c>
      <c r="K30" s="13">
        <v>5980</v>
      </c>
      <c r="L30" s="13">
        <v>5990</v>
      </c>
      <c r="M30" s="26">
        <v>7490</v>
      </c>
      <c r="N30" s="26">
        <v>6980</v>
      </c>
      <c r="O30" s="26">
        <v>7500</v>
      </c>
      <c r="P30" s="26">
        <v>8980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1926.25</v>
      </c>
      <c r="E32" s="32">
        <v>2075.7142857142858</v>
      </c>
      <c r="F32" s="3" t="str">
        <f>IF((D32-E32)&lt;0,"↓",IF((D32-E32)&gt;0,"↑",""))</f>
        <v>↓</v>
      </c>
      <c r="G32" s="4">
        <f>ABS(D32-E32)</f>
        <v>149.46428571428578</v>
      </c>
      <c r="H32" s="10">
        <f>IFERROR(ROUND(((D32-E32)/E32)*100,1),"-")</f>
        <v>-7.2</v>
      </c>
      <c r="I32" s="13">
        <v>3190</v>
      </c>
      <c r="J32" s="13">
        <v>1200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108</v>
      </c>
      <c r="J33" s="19"/>
      <c r="K33" s="19"/>
      <c r="L33" s="19"/>
      <c r="M33" s="27" t="s">
        <v>95</v>
      </c>
      <c r="N33" s="28" t="s">
        <v>95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88</v>
      </c>
      <c r="D34" s="31">
        <f t="shared" si="0"/>
        <v>2085.5</v>
      </c>
      <c r="E34" s="32">
        <v>2619.4285714285716</v>
      </c>
      <c r="F34" s="3" t="str">
        <f>IF((D34-E34)&lt;0,"↓",IF((D34-E34)&gt;0,"↑",""))</f>
        <v>↓</v>
      </c>
      <c r="G34" s="4">
        <f>ABS(D34-E34)</f>
        <v>533.92857142857156</v>
      </c>
      <c r="H34" s="10">
        <f>IFERROR(ROUND(((D34-E34)/E34)*100,1),"-")</f>
        <v>-20.399999999999999</v>
      </c>
      <c r="I34" s="13">
        <v>1490</v>
      </c>
      <c r="J34" s="13">
        <v>598</v>
      </c>
      <c r="K34" s="13">
        <v>248</v>
      </c>
      <c r="L34" s="13">
        <v>298</v>
      </c>
      <c r="M34" s="26">
        <v>3590</v>
      </c>
      <c r="N34" s="26">
        <v>3480</v>
      </c>
      <c r="O34" s="26">
        <v>2000</v>
      </c>
      <c r="P34" s="26">
        <v>4980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123</v>
      </c>
      <c r="N35" s="27" t="s">
        <v>164</v>
      </c>
      <c r="O35" s="27"/>
      <c r="P35" s="26" t="s">
        <v>129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28760</v>
      </c>
      <c r="E36" s="32">
        <v>33268.571428571428</v>
      </c>
      <c r="F36" s="3" t="str">
        <f>IF((D36-E36)&lt;0,"↓",IF((D36-E36)&gt;0,"↑",""))</f>
        <v>↓</v>
      </c>
      <c r="G36" s="4">
        <f>ABS(D36-E36)</f>
        <v>4508.5714285714275</v>
      </c>
      <c r="H36" s="10">
        <f>IFERROR(ROUND(((D36-E36)/E36)*100,1),"-")</f>
        <v>-13.6</v>
      </c>
      <c r="I36" s="13">
        <v>21500</v>
      </c>
      <c r="J36" s="13">
        <v>39800</v>
      </c>
      <c r="K36" s="13">
        <v>10500</v>
      </c>
      <c r="L36" s="13">
        <v>31000</v>
      </c>
      <c r="M36" s="26">
        <v>43600</v>
      </c>
      <c r="N36" s="26">
        <v>35880</v>
      </c>
      <c r="O36" s="26">
        <v>18000</v>
      </c>
      <c r="P36" s="26">
        <v>29800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134</v>
      </c>
      <c r="J37" s="20" t="s">
        <v>118</v>
      </c>
      <c r="K37" s="20"/>
      <c r="L37" s="27"/>
      <c r="M37" s="33"/>
      <c r="N37" s="28"/>
      <c r="O37" s="28"/>
      <c r="P37" s="28" t="s">
        <v>90</v>
      </c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6558.75</v>
      </c>
      <c r="E38" s="32">
        <v>6802.8571428571431</v>
      </c>
      <c r="F38" s="3" t="str">
        <f>IF((D38-E38)&lt;0,"↓",IF((D38-E38)&gt;0,"↑",""))</f>
        <v>↓</v>
      </c>
      <c r="G38" s="4">
        <f>ABS(D38-E38)</f>
        <v>244.10714285714312</v>
      </c>
      <c r="H38" s="10">
        <f>IFERROR(ROUND(((D38-E38)/E38)*100,1),"-")</f>
        <v>-3.6</v>
      </c>
      <c r="I38" s="13">
        <v>6990</v>
      </c>
      <c r="J38" s="13">
        <v>6500</v>
      </c>
      <c r="K38" s="13">
        <v>5850</v>
      </c>
      <c r="L38" s="13">
        <v>5980</v>
      </c>
      <c r="M38" s="26">
        <v>5990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90</v>
      </c>
      <c r="J39" s="20" t="s">
        <v>90</v>
      </c>
      <c r="K39" s="20" t="s">
        <v>90</v>
      </c>
      <c r="L39" s="20" t="s">
        <v>134</v>
      </c>
      <c r="M39" s="28" t="s">
        <v>90</v>
      </c>
      <c r="N39" s="28" t="s">
        <v>90</v>
      </c>
      <c r="O39" s="28"/>
      <c r="P39" s="28" t="s">
        <v>96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6466.25</v>
      </c>
      <c r="E40" s="32">
        <v>6751.4285714285716</v>
      </c>
      <c r="F40" s="3" t="str">
        <f>IF((D40-E40)&lt;0,"↓",IF((D40-E40)&gt;0,"↑",""))</f>
        <v>↓</v>
      </c>
      <c r="G40" s="4">
        <f>ABS(D40-E40)</f>
        <v>285.17857142857156</v>
      </c>
      <c r="H40" s="10">
        <f>IFERROR(ROUND(((D40-E40)/E40)*100,1),"-")</f>
        <v>-4.2</v>
      </c>
      <c r="I40" s="13">
        <v>5920</v>
      </c>
      <c r="J40" s="13">
        <v>6980</v>
      </c>
      <c r="K40" s="13">
        <v>5990</v>
      </c>
      <c r="L40" s="13">
        <v>4990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2067.5</v>
      </c>
      <c r="E42" s="32">
        <v>1967.1428571428571</v>
      </c>
      <c r="F42" s="3" t="str">
        <f>IF((D42-E42)&lt;0,"↓",IF((D42-E42)&gt;0,"↑",""))</f>
        <v>↑</v>
      </c>
      <c r="G42" s="4">
        <f>ABS(D42-E42)</f>
        <v>100.35714285714289</v>
      </c>
      <c r="H42" s="10">
        <f>IFERROR(ROUND(((D42-E42)/E42)*100,1),"-")</f>
        <v>5.0999999999999996</v>
      </c>
      <c r="I42" s="13">
        <v>2420</v>
      </c>
      <c r="J42" s="13">
        <v>1980</v>
      </c>
      <c r="K42" s="13">
        <v>1680</v>
      </c>
      <c r="L42" s="13">
        <v>1790</v>
      </c>
      <c r="M42" s="26">
        <v>1790</v>
      </c>
      <c r="N42" s="26">
        <v>1790</v>
      </c>
      <c r="O42" s="26">
        <v>2500</v>
      </c>
      <c r="P42" s="26">
        <v>2590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97</v>
      </c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6715</v>
      </c>
      <c r="E44" s="32">
        <v>6862.8571428571431</v>
      </c>
      <c r="F44" s="3" t="str">
        <f>IF((D44-E44)&lt;0,"↓",IF((D44-E44)&gt;0,"↑",""))</f>
        <v>↓</v>
      </c>
      <c r="G44" s="4">
        <f>ABS(D44-E44)</f>
        <v>147.85714285714312</v>
      </c>
      <c r="H44" s="10">
        <f>IFERROR(ROUND(((D44-E44)/E44)*100,1),"-")</f>
        <v>-2.2000000000000002</v>
      </c>
      <c r="I44" s="13">
        <v>9000</v>
      </c>
      <c r="J44" s="13">
        <v>5500</v>
      </c>
      <c r="K44" s="13">
        <v>5980</v>
      </c>
      <c r="L44" s="13">
        <v>12900</v>
      </c>
      <c r="M44" s="26">
        <v>4480</v>
      </c>
      <c r="N44" s="26">
        <v>3980</v>
      </c>
      <c r="O44" s="26">
        <v>5900</v>
      </c>
      <c r="P44" s="26">
        <v>5980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124</v>
      </c>
      <c r="N45" s="27" t="s">
        <v>127</v>
      </c>
      <c r="O45" s="27" t="s">
        <v>124</v>
      </c>
      <c r="P45" s="27" t="s">
        <v>127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1217.5</v>
      </c>
      <c r="E46" s="32">
        <v>1202.8571428571429</v>
      </c>
      <c r="F46" s="3" t="str">
        <f>IF((D46-E46)&lt;0,"↓",IF((D46-E46)&gt;0,"↑",""))</f>
        <v>↑</v>
      </c>
      <c r="G46" s="4">
        <f>ABS(D46-E46)</f>
        <v>14.64285714285711</v>
      </c>
      <c r="H46" s="10">
        <f>IFERROR(ROUND(((D46-E46)/E46)*100,1),"-")</f>
        <v>1.2</v>
      </c>
      <c r="I46" s="13">
        <v>1180</v>
      </c>
      <c r="J46" s="13">
        <v>1300</v>
      </c>
      <c r="K46" s="13">
        <v>1250</v>
      </c>
      <c r="L46" s="13">
        <v>1190</v>
      </c>
      <c r="M46" s="26">
        <v>1180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3990</v>
      </c>
      <c r="E48" s="32">
        <v>3952.8571428571427</v>
      </c>
      <c r="F48" s="3" t="str">
        <f>IF((D48-E48)&lt;0,"↓",IF((D48-E48)&gt;0,"↑",""))</f>
        <v>↑</v>
      </c>
      <c r="G48" s="4">
        <f>ABS(D48-E48)</f>
        <v>37.142857142857338</v>
      </c>
      <c r="H48" s="10">
        <f>IFERROR(ROUND(((D48-E48)/E48)*100,1),"-")</f>
        <v>0.9</v>
      </c>
      <c r="I48" s="13">
        <v>3900</v>
      </c>
      <c r="J48" s="13">
        <v>3980</v>
      </c>
      <c r="K48" s="13">
        <v>3590</v>
      </c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98</v>
      </c>
      <c r="J49" s="19" t="s">
        <v>98</v>
      </c>
      <c r="K49" s="19" t="s">
        <v>98</v>
      </c>
      <c r="L49" s="19"/>
      <c r="M49" s="27" t="s">
        <v>98</v>
      </c>
      <c r="N49" s="27" t="s">
        <v>112</v>
      </c>
      <c r="O49" s="27" t="s">
        <v>98</v>
      </c>
      <c r="P49" s="27" t="s">
        <v>98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2793.75</v>
      </c>
      <c r="E50" s="32">
        <v>2815.7142857142858</v>
      </c>
      <c r="F50" s="3" t="str">
        <f>IF((D50-E50)&lt;0,"↓",IF((D50-E50)&gt;0,"↑",""))</f>
        <v>↓</v>
      </c>
      <c r="G50" s="4">
        <f>ABS(D50-E50)</f>
        <v>21.964285714285779</v>
      </c>
      <c r="H50" s="10">
        <f>IFERROR(ROUND(((D50-E50)/E50)*100,1),"-")</f>
        <v>-0.8</v>
      </c>
      <c r="I50" s="26">
        <v>2890</v>
      </c>
      <c r="J50" s="13">
        <v>1600</v>
      </c>
      <c r="K50" s="13">
        <v>3200</v>
      </c>
      <c r="L50" s="13">
        <v>3800</v>
      </c>
      <c r="M50" s="26">
        <v>3480</v>
      </c>
      <c r="N50" s="26">
        <v>1000</v>
      </c>
      <c r="O50" s="26">
        <v>3500</v>
      </c>
      <c r="P50" s="26">
        <v>2880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141</v>
      </c>
      <c r="K51" s="27"/>
      <c r="L51" s="19"/>
      <c r="M51" s="27" t="s">
        <v>125</v>
      </c>
      <c r="N51" s="27"/>
      <c r="O51" s="27" t="s">
        <v>167</v>
      </c>
      <c r="P51" s="27" t="s">
        <v>99</v>
      </c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25350</v>
      </c>
      <c r="E52" s="32">
        <v>25475</v>
      </c>
      <c r="F52" s="3" t="str">
        <f>IF((D52-E52)&lt;0,"↓",IF((D52-E52)&gt;0,"↑",""))</f>
        <v>↓</v>
      </c>
      <c r="G52" s="4">
        <f>ABS(D52-E52)</f>
        <v>125</v>
      </c>
      <c r="H52" s="10">
        <f>IFERROR(ROUND(((D52-E52)/E52)*100,1),"-")</f>
        <v>-0.5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31500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128</v>
      </c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2405</v>
      </c>
      <c r="E54" s="32">
        <v>2662.8571428571427</v>
      </c>
      <c r="F54" s="3" t="str">
        <f>IF((D54-E54)&lt;0,"↓",IF((D54-E54)&gt;0,"↑",""))</f>
        <v>↓</v>
      </c>
      <c r="G54" s="4">
        <f>ABS(D54-E54)</f>
        <v>257.85714285714266</v>
      </c>
      <c r="H54" s="10">
        <f>IFERROR(ROUND(((D54-E54)/E54)*100,1),"-")</f>
        <v>-9.6999999999999993</v>
      </c>
      <c r="I54" s="13">
        <v>1790</v>
      </c>
      <c r="J54" s="13">
        <v>2800</v>
      </c>
      <c r="K54" s="13">
        <v>2280</v>
      </c>
      <c r="L54" s="13">
        <v>2100</v>
      </c>
      <c r="M54" s="26">
        <v>2990</v>
      </c>
      <c r="N54" s="26">
        <v>2500</v>
      </c>
      <c r="O54" s="26">
        <v>3000</v>
      </c>
      <c r="P54" s="26">
        <v>1780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 t="s">
        <v>147</v>
      </c>
      <c r="L55" s="19"/>
      <c r="M55" s="27" t="s">
        <v>109</v>
      </c>
      <c r="N55" s="27" t="s">
        <v>106</v>
      </c>
      <c r="O55" s="27"/>
      <c r="P55" s="27" t="s">
        <v>89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15047.5</v>
      </c>
      <c r="E56" s="32">
        <v>15740</v>
      </c>
      <c r="F56" s="3" t="str">
        <f>IF((D56-E56)&lt;0,"↓",IF((D56-E56)&gt;0,"↑",""))</f>
        <v>↓</v>
      </c>
      <c r="G56" s="4">
        <f>ABS(D56-E56)</f>
        <v>692.5</v>
      </c>
      <c r="H56" s="10">
        <f>IFERROR(ROUND(((D56-E56)/E56)*100,1),"-")</f>
        <v>-4.4000000000000004</v>
      </c>
      <c r="I56" s="13">
        <v>17900</v>
      </c>
      <c r="J56" s="13">
        <v>14200</v>
      </c>
      <c r="K56" s="13">
        <v>11800</v>
      </c>
      <c r="L56" s="13">
        <v>10900</v>
      </c>
      <c r="M56" s="26">
        <v>20600</v>
      </c>
      <c r="N56" s="26">
        <v>11800</v>
      </c>
      <c r="O56" s="26">
        <v>12500</v>
      </c>
      <c r="P56" s="26">
        <v>20680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 t="s">
        <v>135</v>
      </c>
      <c r="J57" s="19"/>
      <c r="K57" s="19"/>
      <c r="L57" s="19"/>
      <c r="M57" s="27" t="s">
        <v>111</v>
      </c>
      <c r="N57" s="27"/>
      <c r="O57" s="27"/>
      <c r="P57" s="27"/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1413.75</v>
      </c>
      <c r="E58" s="32">
        <v>1418.5714285714287</v>
      </c>
      <c r="F58" s="3" t="str">
        <f>IF((D58-E58)&lt;0,"↓",IF((D58-E58)&gt;0,"↑",""))</f>
        <v>↓</v>
      </c>
      <c r="G58" s="4">
        <f>ABS(D58-E58)</f>
        <v>4.8214285714286689</v>
      </c>
      <c r="H58" s="10">
        <f>IFERROR(ROUND(((D58-E58)/E58)*100,1),"-")</f>
        <v>-0.3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12853.75</v>
      </c>
      <c r="E60" s="32">
        <v>14522.857142857143</v>
      </c>
      <c r="F60" s="3" t="str">
        <f>IF((D60-E60)&lt;0,"↓",IF((D60-E60)&gt;0,"↑",""))</f>
        <v>↓</v>
      </c>
      <c r="G60" s="4">
        <f>ABS(D60-E60)</f>
        <v>1669.1071428571431</v>
      </c>
      <c r="H60" s="10">
        <f>IFERROR(ROUND(((D60-E60)/E60)*100,1),"-")</f>
        <v>-11.5</v>
      </c>
      <c r="I60" s="13">
        <v>12900</v>
      </c>
      <c r="J60" s="13">
        <v>9980</v>
      </c>
      <c r="K60" s="13">
        <v>8650</v>
      </c>
      <c r="L60" s="13">
        <v>9500</v>
      </c>
      <c r="M60" s="26">
        <v>19500</v>
      </c>
      <c r="N60" s="26">
        <v>19500</v>
      </c>
      <c r="O60" s="26">
        <v>9200</v>
      </c>
      <c r="P60" s="26">
        <v>13600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 t="s">
        <v>136</v>
      </c>
      <c r="J61" s="19" t="s">
        <v>100</v>
      </c>
      <c r="K61" s="27" t="s">
        <v>148</v>
      </c>
      <c r="L61" s="19" t="s">
        <v>153</v>
      </c>
      <c r="M61" s="27" t="s">
        <v>101</v>
      </c>
      <c r="N61" s="27" t="s">
        <v>101</v>
      </c>
      <c r="O61" s="27" t="s">
        <v>168</v>
      </c>
      <c r="P61" s="27" t="s">
        <v>101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7761.25</v>
      </c>
      <c r="E62" s="32">
        <v>8550</v>
      </c>
      <c r="F62" s="3" t="str">
        <f>IF((D62-E62)&lt;0,"↓",IF((D62-E62)&gt;0,"↑",""))</f>
        <v>↓</v>
      </c>
      <c r="G62" s="4">
        <f>ABS(D62-E62)</f>
        <v>788.75</v>
      </c>
      <c r="H62" s="10">
        <f>IFERROR(ROUND(((D62-E62)/E62)*100,1),"-")</f>
        <v>-9.1999999999999993</v>
      </c>
      <c r="I62" s="13">
        <v>12900</v>
      </c>
      <c r="J62" s="13">
        <v>8500</v>
      </c>
      <c r="K62" s="13">
        <v>4980</v>
      </c>
      <c r="L62" s="13">
        <v>7480</v>
      </c>
      <c r="M62" s="26">
        <v>5980</v>
      </c>
      <c r="N62" s="26">
        <v>7950</v>
      </c>
      <c r="O62" s="26">
        <v>7800</v>
      </c>
      <c r="P62" s="26">
        <v>6500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 t="s">
        <v>111</v>
      </c>
      <c r="J63" s="27" t="s">
        <v>119</v>
      </c>
      <c r="K63" s="19"/>
      <c r="L63" s="19"/>
      <c r="M63" s="27" t="s">
        <v>102</v>
      </c>
      <c r="N63" s="27" t="s">
        <v>103</v>
      </c>
      <c r="O63" s="27" t="s">
        <v>104</v>
      </c>
      <c r="P63" s="27" t="s">
        <v>102</v>
      </c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26462.5</v>
      </c>
      <c r="E64" s="32">
        <v>26285.714285714286</v>
      </c>
      <c r="F64" s="3" t="str">
        <f t="shared" ref="F64:F71" si="1">IF((D64-E64)&lt;0,"↓",IF((D64-E64)&gt;0,"↑",""))</f>
        <v>↑</v>
      </c>
      <c r="G64" s="4">
        <f>ABS(D64-E64)</f>
        <v>176.78571428571377</v>
      </c>
      <c r="H64" s="10">
        <f>IFERROR(ROUND(((D64-E64)/E64)*100,1),"-")</f>
        <v>0.7</v>
      </c>
      <c r="I64" s="13">
        <v>30900</v>
      </c>
      <c r="J64" s="13">
        <v>22000</v>
      </c>
      <c r="K64" s="13">
        <v>18500</v>
      </c>
      <c r="L64" s="13">
        <v>17800</v>
      </c>
      <c r="M64" s="26">
        <v>34000</v>
      </c>
      <c r="N64" s="26">
        <v>34000</v>
      </c>
      <c r="O64" s="26">
        <v>26000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137</v>
      </c>
      <c r="J65" s="13" t="s">
        <v>110</v>
      </c>
      <c r="K65" s="27"/>
      <c r="L65" s="19"/>
      <c r="M65" s="27" t="s">
        <v>105</v>
      </c>
      <c r="N65" s="27" t="s">
        <v>105</v>
      </c>
      <c r="O65" s="27" t="s">
        <v>114</v>
      </c>
      <c r="P65" s="27" t="s">
        <v>105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1683.75</v>
      </c>
      <c r="E66" s="32">
        <v>1707.3333333333333</v>
      </c>
      <c r="F66" s="3" t="str">
        <f t="shared" si="1"/>
        <v>↓</v>
      </c>
      <c r="G66" s="4">
        <f>ABS(D66-E66)</f>
        <v>23.583333333333258</v>
      </c>
      <c r="H66" s="10">
        <f>IFERROR(ROUND(((D66-E66)/E66)*100,1),"-")</f>
        <v>-1.4</v>
      </c>
      <c r="I66" s="13"/>
      <c r="J66" s="13">
        <v>1728</v>
      </c>
      <c r="K66" s="13">
        <v>1665</v>
      </c>
      <c r="L66" s="26"/>
      <c r="M66" s="26">
        <v>1677</v>
      </c>
      <c r="N66" s="26">
        <v>1665</v>
      </c>
      <c r="O66" s="26"/>
      <c r="P66" s="26"/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>
        <v>1512</v>
      </c>
      <c r="L68" s="26"/>
      <c r="M68" s="26">
        <v>1480</v>
      </c>
      <c r="N68" s="26">
        <v>1300</v>
      </c>
      <c r="O68" s="26"/>
      <c r="P68" s="26"/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1487.5</v>
      </c>
      <c r="E70" s="32">
        <v>1544</v>
      </c>
      <c r="F70" s="3" t="str">
        <f t="shared" si="1"/>
        <v>↓</v>
      </c>
      <c r="G70" s="4">
        <f>ABS(D70-E70)</f>
        <v>56.5</v>
      </c>
      <c r="H70" s="10">
        <f>IFERROR(ROUND(((D70-E70)/E70)*100,1),"-")</f>
        <v>-3.7</v>
      </c>
      <c r="I70" s="13"/>
      <c r="J70" s="13">
        <v>1558</v>
      </c>
      <c r="K70" s="13">
        <v>1350</v>
      </c>
      <c r="L70" s="26"/>
      <c r="M70" s="26">
        <v>1527</v>
      </c>
      <c r="N70" s="26">
        <v>1515</v>
      </c>
      <c r="O70" s="26"/>
      <c r="P70" s="26"/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2024-08-16T06:14:43Z</dcterms:modified>
</cp:coreProperties>
</file>