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1E397FD-F559-4B18-8F62-D51E5C0C59A4}" xr6:coauthVersionLast="37" xr6:coauthVersionMax="37" xr10:uidLastSave="{00000000-0000-0000-0000-000000000000}"/>
  <bookViews>
    <workbookView xWindow="0" yWindow="0" windowWidth="28800" windowHeight="12180" tabRatio="683" activeTab="1" xr2:uid="{00000000-000D-0000-FFFF-FFFF00000000}"/>
  </bookViews>
  <sheets>
    <sheet name="요금" sheetId="11" r:id="rId1"/>
    <sheet name="업소별 가격" sheetId="12" r:id="rId2"/>
  </sheets>
  <definedNames>
    <definedName name="_xlnm.Print_Area" localSheetId="0">요금!$A$1:$Q$47</definedName>
  </definedNames>
  <calcPr calcId="179021"/>
</workbook>
</file>

<file path=xl/calcChain.xml><?xml version="1.0" encoding="utf-8"?>
<calcChain xmlns="http://schemas.openxmlformats.org/spreadsheetml/2006/main">
  <c r="I4" i="11" l="1"/>
  <c r="I5" i="11"/>
  <c r="I6" i="11"/>
  <c r="I7" i="11"/>
  <c r="I8" i="11"/>
  <c r="I9" i="11"/>
  <c r="I10" i="11"/>
  <c r="I11" i="11"/>
  <c r="I12" i="11"/>
  <c r="I13" i="11"/>
  <c r="I14" i="11"/>
  <c r="I15" i="11"/>
  <c r="I16" i="11"/>
  <c r="I17" i="11"/>
  <c r="I18" i="11"/>
  <c r="I19" i="11"/>
  <c r="I20" i="11"/>
  <c r="I21" i="11"/>
  <c r="I22" i="11"/>
  <c r="I23" i="11"/>
  <c r="I24" i="11"/>
  <c r="I25" i="11"/>
  <c r="I26" i="11"/>
  <c r="I27" i="11"/>
  <c r="I28" i="11"/>
  <c r="I29" i="11"/>
  <c r="I30" i="11"/>
  <c r="I31" i="11"/>
  <c r="I32" i="11"/>
  <c r="I33" i="11"/>
  <c r="I34" i="11"/>
  <c r="I35" i="11"/>
  <c r="I36" i="11"/>
  <c r="I37" i="11"/>
  <c r="I38" i="11"/>
  <c r="I39" i="11"/>
  <c r="I40" i="11"/>
  <c r="I41" i="11"/>
  <c r="I42" i="11"/>
  <c r="I43" i="11"/>
  <c r="I44" i="11"/>
  <c r="I45" i="11"/>
  <c r="I46" i="11"/>
  <c r="I47" i="11"/>
  <c r="I3" i="11"/>
  <c r="F41" i="11" l="1"/>
  <c r="G41" i="11"/>
  <c r="H4" i="11" l="1"/>
  <c r="H5" i="11"/>
  <c r="H6" i="11"/>
  <c r="H7" i="11"/>
  <c r="H8" i="11"/>
  <c r="H9" i="11"/>
  <c r="H10" i="11"/>
  <c r="H11" i="11"/>
  <c r="H12" i="11"/>
  <c r="H13" i="11"/>
  <c r="H14" i="11"/>
  <c r="H15" i="11"/>
  <c r="H16" i="11"/>
  <c r="H17" i="11"/>
  <c r="H18" i="11"/>
  <c r="H19" i="11"/>
  <c r="H20" i="11"/>
  <c r="H21" i="11"/>
  <c r="H22" i="11"/>
  <c r="H23" i="11"/>
  <c r="H24" i="11"/>
  <c r="H25" i="11"/>
  <c r="H26" i="11"/>
  <c r="H27" i="11"/>
  <c r="H28" i="11"/>
  <c r="H29" i="11"/>
  <c r="H30" i="11"/>
  <c r="H32" i="11"/>
  <c r="H33" i="11"/>
  <c r="H34" i="11"/>
  <c r="H35" i="11"/>
  <c r="H36" i="11"/>
  <c r="H37" i="11"/>
  <c r="H38" i="11"/>
  <c r="H39" i="11"/>
  <c r="H40" i="11"/>
  <c r="H41" i="11"/>
  <c r="H44" i="11"/>
  <c r="H45" i="11"/>
  <c r="H46" i="11"/>
  <c r="H47" i="11"/>
  <c r="G4" i="11"/>
  <c r="G5" i="11"/>
  <c r="G6" i="11"/>
  <c r="G7" i="11"/>
  <c r="G8" i="11"/>
  <c r="G9" i="11"/>
  <c r="G10" i="11"/>
  <c r="G11" i="11"/>
  <c r="G12" i="11"/>
  <c r="G13" i="11"/>
  <c r="G14" i="11"/>
  <c r="G15" i="11"/>
  <c r="G16" i="11"/>
  <c r="G17" i="11"/>
  <c r="G18" i="11"/>
  <c r="G19" i="11"/>
  <c r="G20" i="11"/>
  <c r="G21" i="11"/>
  <c r="G22" i="11"/>
  <c r="G23" i="11"/>
  <c r="G24" i="11"/>
  <c r="G25" i="11"/>
  <c r="G26" i="11"/>
  <c r="G27" i="11"/>
  <c r="G28" i="11"/>
  <c r="G30" i="11"/>
  <c r="G32" i="11"/>
  <c r="G33" i="11"/>
  <c r="G34" i="11"/>
  <c r="G35" i="11"/>
  <c r="G36" i="11"/>
  <c r="G37" i="11"/>
  <c r="G38" i="11"/>
  <c r="G39" i="11"/>
  <c r="G40" i="11"/>
  <c r="G44" i="11"/>
  <c r="G45" i="11"/>
  <c r="G46" i="11"/>
  <c r="G47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30" i="11"/>
  <c r="F32" i="11"/>
  <c r="F33" i="11"/>
  <c r="F34" i="11"/>
  <c r="F35" i="11"/>
  <c r="F36" i="11"/>
  <c r="F37" i="11"/>
  <c r="F38" i="11"/>
  <c r="F39" i="11"/>
  <c r="F40" i="11"/>
  <c r="F44" i="11"/>
  <c r="F45" i="11"/>
  <c r="F46" i="11"/>
  <c r="F47" i="11"/>
  <c r="H3" i="11"/>
  <c r="G3" i="11"/>
  <c r="F3" i="11"/>
</calcChain>
</file>

<file path=xl/sharedStrings.xml><?xml version="1.0" encoding="utf-8"?>
<sst xmlns="http://schemas.openxmlformats.org/spreadsheetml/2006/main" count="427" uniqueCount="242">
  <si>
    <t>구분</t>
    <phoneticPr fontId="10" type="noConversion"/>
  </si>
  <si>
    <t>품목명</t>
    <phoneticPr fontId="10" type="noConversion"/>
  </si>
  <si>
    <t>규격 및 단위</t>
    <phoneticPr fontId="10" type="noConversion"/>
  </si>
  <si>
    <t>1그릇</t>
  </si>
  <si>
    <t>냉      면</t>
    <phoneticPr fontId="10" type="noConversion"/>
  </si>
  <si>
    <t>비 빔  밥</t>
    <phoneticPr fontId="10" type="noConversion"/>
  </si>
  <si>
    <t>갈 비  탕</t>
    <phoneticPr fontId="10" type="noConversion"/>
  </si>
  <si>
    <t>삼 계  탕</t>
    <phoneticPr fontId="10" type="noConversion"/>
  </si>
  <si>
    <t>김치찌개</t>
    <phoneticPr fontId="10" type="noConversion"/>
  </si>
  <si>
    <t>된장찌개</t>
    <phoneticPr fontId="10" type="noConversion"/>
  </si>
  <si>
    <t>칼 국  수</t>
    <phoneticPr fontId="10" type="noConversion"/>
  </si>
  <si>
    <t>김      밥</t>
    <phoneticPr fontId="10" type="noConversion"/>
  </si>
  <si>
    <t>돈 까  스</t>
    <phoneticPr fontId="10" type="noConversion"/>
  </si>
  <si>
    <t>자 장  면</t>
    <phoneticPr fontId="10" type="noConversion"/>
  </si>
  <si>
    <t>짬      뽕</t>
    <phoneticPr fontId="10" type="noConversion"/>
  </si>
  <si>
    <t>탕 수  육</t>
    <phoneticPr fontId="10" type="noConversion"/>
  </si>
  <si>
    <t>삼 겹  살</t>
    <phoneticPr fontId="10" type="noConversion"/>
  </si>
  <si>
    <t>양념돼지갈비</t>
    <phoneticPr fontId="10" type="noConversion"/>
  </si>
  <si>
    <t>불 고  기</t>
    <phoneticPr fontId="10" type="noConversion"/>
  </si>
  <si>
    <t>생선초밥</t>
    <phoneticPr fontId="10" type="noConversion"/>
  </si>
  <si>
    <t>햄 버  거</t>
    <phoneticPr fontId="10" type="noConversion"/>
  </si>
  <si>
    <t>피      자</t>
    <phoneticPr fontId="10" type="noConversion"/>
  </si>
  <si>
    <t>공동주택관리비</t>
    <phoneticPr fontId="10" type="noConversion"/>
  </si>
  <si>
    <t>영화관람료</t>
    <phoneticPr fontId="10" type="noConversion"/>
  </si>
  <si>
    <t>PC방 이용료</t>
    <phoneticPr fontId="10" type="noConversion"/>
  </si>
  <si>
    <t>1시간</t>
  </si>
  <si>
    <t>수영장 이용료</t>
    <phoneticPr fontId="10" type="noConversion"/>
  </si>
  <si>
    <t>당구장 이용료</t>
    <phoneticPr fontId="10" type="noConversion"/>
  </si>
  <si>
    <t>노래방 이용료</t>
    <phoneticPr fontId="10" type="noConversion"/>
  </si>
  <si>
    <t>사진촬영료</t>
    <phoneticPr fontId="10" type="noConversion"/>
  </si>
  <si>
    <t>사진인화료</t>
    <phoneticPr fontId="10" type="noConversion"/>
  </si>
  <si>
    <t>이 용  료</t>
    <phoneticPr fontId="10" type="noConversion"/>
  </si>
  <si>
    <t>미 용  료</t>
    <phoneticPr fontId="10" type="noConversion"/>
  </si>
  <si>
    <t>택배이용료</t>
    <phoneticPr fontId="10" type="noConversion"/>
  </si>
  <si>
    <t>의복수선료</t>
    <phoneticPr fontId="10" type="noConversion"/>
  </si>
  <si>
    <t>설 렁  탕</t>
    <phoneticPr fontId="10" type="noConversion"/>
  </si>
  <si>
    <t>1접시(보통), 돼지고기
(국내산으로 조사하되, 원산지기재)</t>
    <phoneticPr fontId="10" type="noConversion"/>
  </si>
  <si>
    <r>
      <t>라면(외식</t>
    </r>
    <r>
      <rPr>
        <sz val="11"/>
        <rFont val="돋움"/>
        <family val="3"/>
        <charset val="129"/>
      </rPr>
      <t>)</t>
    </r>
    <phoneticPr fontId="10" type="noConversion"/>
  </si>
  <si>
    <r>
      <t>커피(외식</t>
    </r>
    <r>
      <rPr>
        <sz val="11"/>
        <rFont val="돋움"/>
        <family val="3"/>
        <charset val="129"/>
      </rPr>
      <t>)</t>
    </r>
    <phoneticPr fontId="10" type="noConversion"/>
  </si>
  <si>
    <r>
      <t>국 산 차</t>
    </r>
    <r>
      <rPr>
        <sz val="11"/>
        <rFont val="돋움"/>
        <family val="3"/>
        <charset val="129"/>
      </rPr>
      <t>(외식)</t>
    </r>
    <phoneticPr fontId="10" type="noConversion"/>
  </si>
  <si>
    <t>양복세탁료</t>
    <phoneticPr fontId="10" type="noConversion"/>
  </si>
  <si>
    <t>운동경기관람료</t>
    <phoneticPr fontId="10" type="noConversion"/>
  </si>
  <si>
    <t>볼링장 이용료</t>
    <phoneticPr fontId="10" type="noConversion"/>
  </si>
  <si>
    <t>골프연습장이용료</t>
    <phoneticPr fontId="10" type="noConversion"/>
  </si>
  <si>
    <r>
      <t>숙박료(호텔</t>
    </r>
    <r>
      <rPr>
        <sz val="11"/>
        <rFont val="돋움"/>
        <family val="3"/>
        <charset val="129"/>
      </rPr>
      <t>)</t>
    </r>
    <phoneticPr fontId="10" type="noConversion"/>
  </si>
  <si>
    <r>
      <t>숙박료(여관</t>
    </r>
    <r>
      <rPr>
        <sz val="11"/>
        <rFont val="돋움"/>
        <family val="3"/>
        <charset val="129"/>
      </rPr>
      <t>)</t>
    </r>
    <phoneticPr fontId="10" type="noConversion"/>
  </si>
  <si>
    <t>목욕료</t>
    <phoneticPr fontId="10" type="noConversion"/>
  </si>
  <si>
    <t>찜질방이용료</t>
    <phoneticPr fontId="10" type="noConversion"/>
  </si>
  <si>
    <t>소고기</t>
    <phoneticPr fontId="10" type="noConversion"/>
  </si>
  <si>
    <r>
      <t>외
식
비
(2</t>
    </r>
    <r>
      <rPr>
        <sz val="11"/>
        <rFont val="돋움"/>
        <family val="3"/>
        <charset val="129"/>
      </rPr>
      <t>4</t>
    </r>
    <r>
      <rPr>
        <sz val="11"/>
        <rFont val="돋움"/>
        <family val="3"/>
        <charset val="129"/>
      </rPr>
      <t>종)</t>
    </r>
    <phoneticPr fontId="10" type="noConversion"/>
  </si>
  <si>
    <r>
      <t>기
타
서
비
스
(2</t>
    </r>
    <r>
      <rPr>
        <sz val="11"/>
        <rFont val="돋움"/>
        <family val="3"/>
        <charset val="129"/>
      </rPr>
      <t>1</t>
    </r>
    <r>
      <rPr>
        <sz val="11"/>
        <rFont val="돋움"/>
        <family val="3"/>
        <charset val="129"/>
      </rPr>
      <t>종)</t>
    </r>
    <phoneticPr fontId="10" type="noConversion"/>
  </si>
  <si>
    <t>콘도이용료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</si>
  <si>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</si>
  <si>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</si>
  <si>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</si>
  <si>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</si>
  <si>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</si>
  <si>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</si>
  <si>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>1인분(국내산으로로 조사하되 원산지 기재 / 정확한  g 기재)</t>
    <phoneticPr fontId="10" type="noConversion"/>
  </si>
  <si>
    <t>1그릇(배달이 아닌 업소내 판매가격)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</si>
  <si>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</si>
  <si>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</si>
  <si>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</si>
  <si>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</si>
  <si>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</si>
  <si>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</si>
  <si>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</si>
  <si>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1잔(일반원두커피)
(전문업소가 아닌 일반업소)</t>
    <phoneticPr fontId="10" type="noConversion"/>
  </si>
  <si>
    <t>1잔(녹차)
(전문업소가 아닌 일반업소)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</si>
  <si>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</si>
  <si>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</si>
  <si>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</si>
  <si>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
(크기:중형(가로+세로+높이=140cm)
(무게:20kg이하, 타지역(특수지제외)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</si>
  <si>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</si>
  <si>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</si>
  <si>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1회(일반인 평일,1게임, 오후기준, 신발대여료 제외)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</si>
  <si>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</si>
  <si>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</si>
  <si>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</si>
  <si>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</si>
  <si>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</si>
  <si>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</si>
  <si>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1일(평일,스탠다드, 2급 기준)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</si>
  <si>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</si>
  <si>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</si>
  <si>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</si>
  <si>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</si>
  <si>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</si>
  <si>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</si>
  <si>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금월가격
(원)</t>
    <phoneticPr fontId="10" type="noConversion"/>
  </si>
  <si>
    <t>전월가격
(원)</t>
    <phoneticPr fontId="10" type="noConversion"/>
  </si>
  <si>
    <t>등락가격
(원)</t>
    <phoneticPr fontId="10" type="noConversion"/>
  </si>
  <si>
    <t>등락율(%)</t>
    <phoneticPr fontId="10" type="noConversion"/>
  </si>
  <si>
    <t>1회
(크기:중형(가로+세로+높이=140cm)
(무게:20kg이하, 타지역(특수지제외)</t>
    <phoneticPr fontId="10" type="noConversion"/>
  </si>
  <si>
    <t>치킨</t>
    <phoneticPr fontId="10" type="noConversion"/>
  </si>
  <si>
    <t>서구 개인서비스요금</t>
    <phoneticPr fontId="10" type="noConversion"/>
  </si>
  <si>
    <t>삼 계 탕</t>
    <phoneticPr fontId="10" type="noConversion"/>
  </si>
  <si>
    <t>갈 비 탕</t>
    <phoneticPr fontId="10" type="noConversion"/>
  </si>
  <si>
    <t>비 빔 밥</t>
    <phoneticPr fontId="10" type="noConversion"/>
  </si>
  <si>
    <t>설 렁 탕</t>
    <phoneticPr fontId="10" type="noConversion"/>
  </si>
  <si>
    <t>-</t>
    <phoneticPr fontId="10" type="noConversion"/>
  </si>
  <si>
    <t>외
식
비
(24종)</t>
    <phoneticPr fontId="10" type="noConversion"/>
  </si>
  <si>
    <t>1인분
(고기는 한우로 조사, 원산지 기재)</t>
    <phoneticPr fontId="10" type="noConversion"/>
  </si>
  <si>
    <t>물냉면, 1인분</t>
    <phoneticPr fontId="10" type="noConversion"/>
  </si>
  <si>
    <t>1인분(보통)</t>
    <phoneticPr fontId="10" type="noConversion"/>
  </si>
  <si>
    <t>1인분
(고기는 한우로 조사, 원산지 기재)</t>
    <phoneticPr fontId="10" type="noConversion"/>
  </si>
  <si>
    <t>1인분(보통)
(국내산으로 조사, 원산지 기재)</t>
    <phoneticPr fontId="10" type="noConversion"/>
  </si>
  <si>
    <t>1인분
(전골이 아닌 백반으로 조사-공기밥포함)</t>
    <phoneticPr fontId="10" type="noConversion"/>
  </si>
  <si>
    <t>1인분(한우로 조사하되 원산지 기재
/ 정확한  g 기재)</t>
    <phoneticPr fontId="10" type="noConversion"/>
  </si>
  <si>
    <t xml:space="preserve"> 쇠 고 기</t>
    <phoneticPr fontId="10" type="noConversion"/>
  </si>
  <si>
    <t>1인분(국내산으로로 조사하되 원산지 기재 / 정확한  g 기재)</t>
    <phoneticPr fontId="10" type="noConversion"/>
  </si>
  <si>
    <t>1인분(일반돈가스, 돼지고기)
(국내산으로 조사하되, 원산지기재)</t>
    <phoneticPr fontId="10" type="noConversion"/>
  </si>
  <si>
    <t>1인분(보통, 활어기준)</t>
    <phoneticPr fontId="10" type="noConversion"/>
  </si>
  <si>
    <t>치   킨</t>
    <phoneticPr fontId="10" type="noConversion"/>
  </si>
  <si>
    <t>1마리(튀김통닭, 후라이드)
(국내산으로 조사하되, 원산지기재)</t>
    <phoneticPr fontId="10" type="noConversion"/>
  </si>
  <si>
    <t>1개(기본형, 불고기버거)</t>
    <phoneticPr fontId="10" type="noConversion"/>
  </si>
  <si>
    <t>1개(기본형, 불고기피자, 레귤러)</t>
    <phoneticPr fontId="10" type="noConversion"/>
  </si>
  <si>
    <t>라면(외식)</t>
    <phoneticPr fontId="10" type="noConversion"/>
  </si>
  <si>
    <t>1인분(일반보통라면)</t>
    <phoneticPr fontId="10" type="noConversion"/>
  </si>
  <si>
    <t>1인분(일반김밥)</t>
    <phoneticPr fontId="10" type="noConversion"/>
  </si>
  <si>
    <t>커피(외식)</t>
    <phoneticPr fontId="10" type="noConversion"/>
  </si>
  <si>
    <t>1잔(일반원두커피)
(전문업소가 아닌 일반업소)</t>
    <phoneticPr fontId="10" type="noConversion"/>
  </si>
  <si>
    <t>국 산 차(외식)</t>
    <phoneticPr fontId="10" type="noConversion"/>
  </si>
  <si>
    <t>1잔(녹차)
(전문업소가 아닌 일반업소)</t>
    <phoneticPr fontId="10" type="noConversion"/>
  </si>
  <si>
    <t>기
타
서
비
스
(21종)</t>
    <phoneticPr fontId="10" type="noConversion"/>
  </si>
  <si>
    <t xml:space="preserve">1회(신사복 상하 드라이크리닝
(정장1벌) 다림질 포함) </t>
    <phoneticPr fontId="10" type="noConversion"/>
  </si>
  <si>
    <t>1회(신사복 하의길이 수선-
바지밑단 줄임)</t>
    <phoneticPr fontId="10" type="noConversion"/>
  </si>
  <si>
    <t>1개원(아파트 개별부과금 제외한 
전금액(1m 요금)</t>
    <phoneticPr fontId="10" type="noConversion"/>
  </si>
  <si>
    <t>1회(경기장입장료(성인,일반석))</t>
    <phoneticPr fontId="10" type="noConversion"/>
  </si>
  <si>
    <t>1회(성인일반 1회 입장료(실내수영장))</t>
    <phoneticPr fontId="10" type="noConversion"/>
  </si>
  <si>
    <t>1개월(초급반(남자) 회원)</t>
    <phoneticPr fontId="10" type="noConversion"/>
  </si>
  <si>
    <t>1시간(일반인, 저녁시간대)</t>
    <phoneticPr fontId="10" type="noConversion"/>
  </si>
  <si>
    <t>1시간(성인, 저녁시간대,일반실)</t>
    <phoneticPr fontId="10" type="noConversion"/>
  </si>
  <si>
    <t>1회(상영시간 100분정도, 조조,심야,3D제외)</t>
    <phoneticPr fontId="10" type="noConversion"/>
  </si>
  <si>
    <t>1조(반명함판칼라(3*4cm))</t>
    <phoneticPr fontId="10" type="noConversion"/>
  </si>
  <si>
    <t>사이즈 3.5×5(8.9*12.7cm)
사진인화요금, 현상료 제외</t>
    <phoneticPr fontId="10" type="noConversion"/>
  </si>
  <si>
    <t>숙박료(호텔)</t>
    <phoneticPr fontId="10" type="noConversion"/>
  </si>
  <si>
    <t>1일(평일,스탠다드, 2급 기준)</t>
    <phoneticPr fontId="10" type="noConversion"/>
  </si>
  <si>
    <t>숙박료(여관)</t>
    <phoneticPr fontId="10" type="noConversion"/>
  </si>
  <si>
    <t>1일(독방,1박,욕탕부설)</t>
    <phoneticPr fontId="10" type="noConversion"/>
  </si>
  <si>
    <t>1일(25평정도, 비수기평일, 일반회원가)</t>
    <phoneticPr fontId="10" type="noConversion"/>
  </si>
  <si>
    <t>1회(남자성인 컷트 요금)</t>
    <phoneticPr fontId="10" type="noConversion"/>
  </si>
  <si>
    <t>1회(전문업소가 아닌 일반업소)</t>
    <phoneticPr fontId="10" type="noConversion"/>
  </si>
  <si>
    <t>1회(성인일반대중탕)</t>
    <phoneticPr fontId="10" type="noConversion"/>
  </si>
  <si>
    <t>1회(성인, 찜질복대여료 포함)</t>
    <phoneticPr fontId="10" type="noConversion"/>
  </si>
  <si>
    <t>평균가격</t>
    <phoneticPr fontId="10" type="noConversion"/>
  </si>
  <si>
    <t>청라동</t>
  </si>
  <si>
    <t>검암동</t>
  </si>
  <si>
    <t>원당동</t>
    <phoneticPr fontId="10" type="noConversion"/>
  </si>
  <si>
    <t>가정동</t>
    <phoneticPr fontId="10" type="noConversion"/>
  </si>
  <si>
    <t>심곡동</t>
    <phoneticPr fontId="10" type="noConversion"/>
  </si>
  <si>
    <t>-</t>
    <phoneticPr fontId="10" type="noConversion"/>
  </si>
  <si>
    <t>-</t>
    <phoneticPr fontId="10" type="noConversion"/>
  </si>
  <si>
    <t>로얄보석사우나
10,000</t>
    <phoneticPr fontId="10" type="noConversion"/>
  </si>
  <si>
    <t>크린토피아
5,000</t>
    <phoneticPr fontId="10" type="noConversion"/>
  </si>
  <si>
    <t>크린토피아 검암점
7,800</t>
    <phoneticPr fontId="10" type="noConversion"/>
  </si>
  <si>
    <t>크린토피아 검암점
5,000</t>
    <phoneticPr fontId="10" type="noConversion"/>
  </si>
  <si>
    <t>검암동 큰집냉면
8,000</t>
    <phoneticPr fontId="10" type="noConversion"/>
  </si>
  <si>
    <t>태백산나무꾼이야기
19,000
250g</t>
    <phoneticPr fontId="10" type="noConversion"/>
  </si>
  <si>
    <t>59쌀피자
11,900</t>
    <phoneticPr fontId="10" type="noConversion"/>
  </si>
  <si>
    <t>스토리어스
3,500</t>
    <phoneticPr fontId="10" type="noConversion"/>
  </si>
  <si>
    <t>국밥대장
10,000</t>
    <phoneticPr fontId="10" type="noConversion"/>
  </si>
  <si>
    <t>김밥나라
7,000</t>
    <phoneticPr fontId="10" type="noConversion"/>
  </si>
  <si>
    <t>24시누름돌생고기김치찌개
5,500</t>
    <phoneticPr fontId="10" type="noConversion"/>
  </si>
  <si>
    <t>왕솥뚜껑생삼겹살
17,000
200g</t>
    <phoneticPr fontId="10" type="noConversion"/>
  </si>
  <si>
    <t>백리향
8,000</t>
    <phoneticPr fontId="10" type="noConversion"/>
  </si>
  <si>
    <t>백리향
9,000</t>
    <phoneticPr fontId="10" type="noConversion"/>
  </si>
  <si>
    <t>백리향
20,000</t>
    <phoneticPr fontId="10" type="noConversion"/>
  </si>
  <si>
    <t>24시누름돌생고기김치찌개
7,000</t>
    <phoneticPr fontId="10" type="noConversion"/>
  </si>
  <si>
    <t>초밥포장
15,000</t>
    <phoneticPr fontId="10" type="noConversion"/>
  </si>
  <si>
    <t>바른치킨
19,900</t>
    <phoneticPr fontId="10" type="noConversion"/>
  </si>
  <si>
    <t>도드리칼국수묵밥
8,500</t>
    <phoneticPr fontId="10" type="noConversion"/>
  </si>
  <si>
    <t>김밥나라
4,000</t>
    <phoneticPr fontId="10" type="noConversion"/>
  </si>
  <si>
    <t>김밥나라
3,000</t>
    <phoneticPr fontId="10" type="noConversion"/>
  </si>
  <si>
    <t>스토리어스
4,500</t>
    <phoneticPr fontId="10" type="noConversion"/>
  </si>
  <si>
    <t>검암동우체국
10,000</t>
    <phoneticPr fontId="10" type="noConversion"/>
  </si>
  <si>
    <t>-</t>
    <phoneticPr fontId="10" type="noConversion"/>
  </si>
  <si>
    <t>나인노래연습장
35,000</t>
    <phoneticPr fontId="10" type="noConversion"/>
  </si>
  <si>
    <t>블레스PC방
1,000</t>
    <phoneticPr fontId="10" type="noConversion"/>
  </si>
  <si>
    <t>아이엘스튜디오
20,000</t>
    <phoneticPr fontId="10" type="noConversion"/>
  </si>
  <si>
    <t>아이엘스튜디오
3,000</t>
    <phoneticPr fontId="10" type="noConversion"/>
  </si>
  <si>
    <t>라비다헤어
20,000</t>
    <phoneticPr fontId="10" type="noConversion"/>
  </si>
  <si>
    <t>로얄보석사우나
9,000</t>
    <phoneticPr fontId="10" type="noConversion"/>
  </si>
  <si>
    <t>횡성한우정육식당
9,000</t>
    <phoneticPr fontId="10" type="noConversion"/>
  </si>
  <si>
    <t>김밥나라
6,500</t>
    <phoneticPr fontId="10" type="noConversion"/>
  </si>
  <si>
    <t>곽만근갈비탕
15,000</t>
    <phoneticPr fontId="10" type="noConversion"/>
  </si>
  <si>
    <t>조순분착한오리
15,000</t>
    <phoneticPr fontId="10" type="noConversion"/>
  </si>
  <si>
    <t>횡성한우정육식당
13,000</t>
    <phoneticPr fontId="10" type="noConversion"/>
  </si>
  <si>
    <t>횡성한우정육식당
25,500
한우모듬150g</t>
    <phoneticPr fontId="10" type="noConversion"/>
  </si>
  <si>
    <t>횡성한우정육식당
15,000
돼지왕갈비 300g</t>
    <phoneticPr fontId="10" type="noConversion"/>
  </si>
  <si>
    <t>횡성한우정육식당
15,000
200g</t>
    <phoneticPr fontId="10" type="noConversion"/>
  </si>
  <si>
    <t>양산박
7,000</t>
    <phoneticPr fontId="10" type="noConversion"/>
  </si>
  <si>
    <t>양산박
8,500</t>
    <phoneticPr fontId="10" type="noConversion"/>
  </si>
  <si>
    <t>양산박
13,000</t>
    <phoneticPr fontId="10" type="noConversion"/>
  </si>
  <si>
    <t>김밥나라
7,500</t>
    <phoneticPr fontId="10" type="noConversion"/>
  </si>
  <si>
    <t>쌍용수산활어회
20,000</t>
    <phoneticPr fontId="10" type="noConversion"/>
  </si>
  <si>
    <t>맘스터치피자앤치킨
16,900</t>
    <phoneticPr fontId="10" type="noConversion"/>
  </si>
  <si>
    <t>노브랜드
2,900</t>
    <phoneticPr fontId="10" type="noConversion"/>
  </si>
  <si>
    <t>맘스터치
21,900</t>
    <phoneticPr fontId="10" type="noConversion"/>
  </si>
  <si>
    <t>김밥나라
4,000</t>
    <phoneticPr fontId="10" type="noConversion"/>
  </si>
  <si>
    <t>김밥나라
3,000</t>
    <phoneticPr fontId="10" type="noConversion"/>
  </si>
  <si>
    <t>스론
5,500</t>
    <phoneticPr fontId="10" type="noConversion"/>
  </si>
  <si>
    <t>스론
6,500</t>
    <phoneticPr fontId="10" type="noConversion"/>
  </si>
  <si>
    <t>크린토피아
7,800</t>
    <phoneticPr fontId="10" type="noConversion"/>
  </si>
  <si>
    <t>원당우체국
10,000</t>
    <phoneticPr fontId="10" type="noConversion"/>
  </si>
  <si>
    <t>한종골프
150,000
3개월</t>
    <phoneticPr fontId="10" type="noConversion"/>
  </si>
  <si>
    <t>코코캐롬
10,800</t>
    <phoneticPr fontId="10" type="noConversion"/>
  </si>
  <si>
    <t>팡팡노래연습장
35,000</t>
    <phoneticPr fontId="10" type="noConversion"/>
  </si>
  <si>
    <t>THE-X PC ZONE
1,000</t>
    <phoneticPr fontId="10" type="noConversion"/>
  </si>
  <si>
    <t>사진관다올
20,000</t>
    <phoneticPr fontId="10" type="noConversion"/>
  </si>
  <si>
    <t>사진관다올
5,000</t>
    <phoneticPr fontId="10" type="noConversion"/>
  </si>
  <si>
    <t>커트클럽
9,000</t>
    <phoneticPr fontId="10" type="noConversion"/>
  </si>
  <si>
    <t>천연헤나머리염색
15,000</t>
    <phoneticPr fontId="10" type="noConversion"/>
  </si>
  <si>
    <t>조박사소머리국밥
10,000</t>
    <phoneticPr fontId="10" type="noConversion"/>
  </si>
  <si>
    <t>사리원냉면
13,000</t>
    <phoneticPr fontId="10" type="noConversion"/>
  </si>
  <si>
    <t>토마토김밥
7,000</t>
    <phoneticPr fontId="10" type="noConversion"/>
  </si>
  <si>
    <t>동남식당
16,000</t>
    <phoneticPr fontId="10" type="noConversion"/>
  </si>
  <si>
    <t>가정옥
15,000</t>
    <phoneticPr fontId="10" type="noConversion"/>
  </si>
  <si>
    <t>전라도식당
8,000</t>
    <phoneticPr fontId="10" type="noConversion"/>
  </si>
  <si>
    <t>연남물갈비
18,000</t>
    <phoneticPr fontId="10" type="noConversion"/>
  </si>
  <si>
    <t>청라솥갈비
29,800
150g</t>
    <phoneticPr fontId="10" type="noConversion"/>
  </si>
  <si>
    <t>청라솥갈비
17,000
170g</t>
    <phoneticPr fontId="10" type="noConversion"/>
  </si>
  <si>
    <t>금도야지
17,000
170g</t>
    <phoneticPr fontId="10" type="noConversion"/>
  </si>
  <si>
    <t>레이중화요리
7,000</t>
    <phoneticPr fontId="10" type="noConversion"/>
  </si>
  <si>
    <t>레이중화요리
8,000</t>
    <phoneticPr fontId="10" type="noConversion"/>
  </si>
  <si>
    <t>레이중화요리
19,000</t>
    <phoneticPr fontId="10" type="noConversion"/>
  </si>
  <si>
    <t>홍익돈가스
13,000</t>
    <phoneticPr fontId="10" type="noConversion"/>
  </si>
  <si>
    <t>멕시카나치킨
18,000</t>
    <phoneticPr fontId="10" type="noConversion"/>
  </si>
  <si>
    <t>59쌀피자 루원
16,400</t>
    <phoneticPr fontId="10" type="noConversion"/>
  </si>
  <si>
    <t>달인대보
9,000</t>
    <phoneticPr fontId="10" type="noConversion"/>
  </si>
  <si>
    <t>울맘김밥
4,500</t>
    <phoneticPr fontId="10" type="noConversion"/>
  </si>
  <si>
    <t>울맘김밥
3,500</t>
    <phoneticPr fontId="10" type="noConversion"/>
  </si>
  <si>
    <t>벤티프레스모가정
1,500</t>
    <phoneticPr fontId="10" type="noConversion"/>
  </si>
  <si>
    <t>뷸라리폼수선
9,000</t>
    <phoneticPr fontId="10" type="noConversion"/>
  </si>
  <si>
    <t>청라노블레스
4,000</t>
    <phoneticPr fontId="10" type="noConversion"/>
  </si>
  <si>
    <t>MBC당구장
10,000</t>
    <phoneticPr fontId="10" type="noConversion"/>
  </si>
  <si>
    <t>썬노래연습장
35,000</t>
    <phoneticPr fontId="10" type="noConversion"/>
  </si>
  <si>
    <t>CGV가정루원
14,000</t>
    <phoneticPr fontId="10" type="noConversion"/>
  </si>
  <si>
    <t>호텔파타야
50,000</t>
    <phoneticPr fontId="10" type="noConversion"/>
  </si>
  <si>
    <t>레오바버샵청라점
35,000</t>
    <phoneticPr fontId="10" type="noConversion"/>
  </si>
  <si>
    <t>에이바헤어
11,000</t>
    <phoneticPr fontId="10" type="noConversion"/>
  </si>
  <si>
    <t>서구 개인서비스요금(7월)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</si>
</sst>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 "/>
    <numFmt numFmtId="177" formatCode="_-* #,##0.0_-;\-* #,##0.0_-;_-* &quot;-&quot;_-;_-@_-"/>
    <numFmt numFmtId="178" formatCode="#,##0_);[Red]\(#,##0\)"/>
    <numFmt numFmtId="179" formatCode="#,##0_);\(#,##0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8"/>
      <name val="돋움"/>
      <family val="3"/>
      <charset val="129"/>
    </font>
    <font>
      <b/>
      <sz val="10"/>
      <name val="돋움"/>
      <family val="3"/>
      <charset val="129"/>
    </font>
    <font>
      <sz val="6"/>
      <name val="돋움"/>
      <family val="3"/>
      <charset val="129"/>
    </font>
    <font>
      <sz val="20"/>
      <color indexed="18"/>
      <name val="HY헤드라인M"/>
      <family val="1"/>
      <charset val="129"/>
    </font>
    <font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5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48"/>
      </left>
      <right style="thin">
        <color indexed="48"/>
      </right>
      <top/>
      <bottom style="hair">
        <color indexed="48"/>
      </bottom>
      <diagonal/>
    </border>
    <border>
      <left style="thin">
        <color indexed="48"/>
      </left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 style="thin">
        <color indexed="48"/>
      </right>
      <top style="hair">
        <color indexed="48"/>
      </top>
      <bottom style="hair">
        <color indexed="48"/>
      </bottom>
      <diagonal/>
    </border>
    <border>
      <left/>
      <right/>
      <top style="hair">
        <color indexed="48"/>
      </top>
      <bottom style="hair">
        <color indexed="4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48"/>
      </left>
      <right style="thin">
        <color indexed="48"/>
      </right>
      <top style="hair">
        <color indexed="48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medium">
        <color indexed="48"/>
      </top>
      <bottom style="double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89">
    <xf numFmtId="0" fontId="0" fillId="0" borderId="0"/>
    <xf numFmtId="41" fontId="9" fillId="0" borderId="0" applyFont="0" applyFill="0" applyBorder="0" applyAlignment="0" applyProtection="0"/>
    <xf numFmtId="0" fontId="8" fillId="0" borderId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/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1">
    <xf numFmtId="0" fontId="0" fillId="0" borderId="0" xfId="0"/>
    <xf numFmtId="176" fontId="14" fillId="0" borderId="0" xfId="0" applyNumberFormat="1" applyFon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vertical="center"/>
    </xf>
    <xf numFmtId="176" fontId="0" fillId="0" borderId="0" xfId="0" applyNumberFormat="1" applyAlignment="1">
      <alignment horizontal="left" vertical="center"/>
    </xf>
    <xf numFmtId="176" fontId="0" fillId="2" borderId="0" xfId="0" applyNumberFormat="1" applyFill="1" applyAlignment="1">
      <alignment horizontal="center" vertical="center"/>
    </xf>
    <xf numFmtId="176" fontId="15" fillId="0" borderId="0" xfId="0" applyNumberFormat="1" applyFont="1" applyBorder="1" applyAlignment="1">
      <alignment vertical="center"/>
    </xf>
    <xf numFmtId="41" fontId="11" fillId="3" borderId="1" xfId="1" applyFont="1" applyFill="1" applyBorder="1" applyAlignment="1">
      <alignment vertical="center"/>
    </xf>
    <xf numFmtId="41" fontId="11" fillId="3" borderId="1" xfId="1" applyFont="1" applyFill="1" applyBorder="1" applyAlignment="1">
      <alignment horizontal="right" vertical="center"/>
    </xf>
    <xf numFmtId="178" fontId="11" fillId="3" borderId="1" xfId="0" applyNumberFormat="1" applyFont="1" applyFill="1" applyBorder="1" applyAlignment="1">
      <alignment vertical="center"/>
    </xf>
    <xf numFmtId="178" fontId="11" fillId="3" borderId="1" xfId="1" applyNumberFormat="1" applyFont="1" applyFill="1" applyBorder="1" applyAlignment="1">
      <alignment vertical="center"/>
    </xf>
    <xf numFmtId="41" fontId="11" fillId="3" borderId="2" xfId="1" applyFont="1" applyFill="1" applyBorder="1" applyAlignment="1">
      <alignment vertical="center"/>
    </xf>
    <xf numFmtId="41" fontId="11" fillId="3" borderId="2" xfId="1" applyFont="1" applyFill="1" applyBorder="1" applyAlignment="1">
      <alignment horizontal="right" vertical="center"/>
    </xf>
    <xf numFmtId="178" fontId="11" fillId="3" borderId="2" xfId="0" applyNumberFormat="1" applyFont="1" applyFill="1" applyBorder="1" applyAlignment="1">
      <alignment vertical="center"/>
    </xf>
    <xf numFmtId="178" fontId="11" fillId="3" borderId="2" xfId="1" applyNumberFormat="1" applyFont="1" applyFill="1" applyBorder="1" applyAlignment="1">
      <alignment vertical="center"/>
    </xf>
    <xf numFmtId="41" fontId="11" fillId="3" borderId="3" xfId="1" applyFont="1" applyFill="1" applyBorder="1" applyAlignment="1">
      <alignment horizontal="right" vertical="center"/>
    </xf>
    <xf numFmtId="41" fontId="11" fillId="3" borderId="2" xfId="1" applyFont="1" applyFill="1" applyBorder="1" applyAlignment="1">
      <alignment vertical="center" wrapText="1"/>
    </xf>
    <xf numFmtId="41" fontId="11" fillId="3" borderId="4" xfId="1" applyFont="1" applyFill="1" applyBorder="1" applyAlignment="1">
      <alignment horizontal="right" vertical="center"/>
    </xf>
    <xf numFmtId="176" fontId="12" fillId="0" borderId="5" xfId="0" applyNumberFormat="1" applyFont="1" applyFill="1" applyBorder="1" applyAlignment="1">
      <alignment horizontal="center" vertical="center"/>
    </xf>
    <xf numFmtId="176" fontId="13" fillId="0" borderId="5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0" fontId="9" fillId="0" borderId="0" xfId="0" applyFont="1"/>
    <xf numFmtId="176" fontId="12" fillId="0" borderId="8" xfId="0" applyNumberFormat="1" applyFont="1" applyFill="1" applyBorder="1" applyAlignment="1">
      <alignment horizontal="center" vertical="center"/>
    </xf>
    <xf numFmtId="41" fontId="9" fillId="0" borderId="0" xfId="0" applyNumberFormat="1" applyFont="1"/>
    <xf numFmtId="0" fontId="11" fillId="0" borderId="5" xfId="0" applyFont="1" applyBorder="1" applyAlignment="1">
      <alignment horizontal="center" vertical="center" wrapText="1" shrinkToFit="1"/>
    </xf>
    <xf numFmtId="0" fontId="11" fillId="0" borderId="5" xfId="0" applyFont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wrapText="1" shrinkToFit="1"/>
    </xf>
    <xf numFmtId="0" fontId="11" fillId="0" borderId="5" xfId="0" applyFont="1" applyFill="1" applyBorder="1" applyAlignment="1">
      <alignment horizontal="center" vertical="center" shrinkToFit="1"/>
    </xf>
    <xf numFmtId="176" fontId="11" fillId="0" borderId="0" xfId="0" applyNumberFormat="1" applyFont="1" applyAlignment="1">
      <alignment horizontal="left" vertical="center"/>
    </xf>
    <xf numFmtId="0" fontId="13" fillId="3" borderId="5" xfId="0" applyFont="1" applyFill="1" applyBorder="1" applyAlignment="1">
      <alignment horizontal="center" vertical="center" wrapText="1"/>
    </xf>
    <xf numFmtId="41" fontId="11" fillId="3" borderId="9" xfId="1" applyFont="1" applyFill="1" applyBorder="1" applyAlignment="1">
      <alignment vertical="center"/>
    </xf>
    <xf numFmtId="41" fontId="11" fillId="3" borderId="9" xfId="1" applyFont="1" applyFill="1" applyBorder="1" applyAlignment="1">
      <alignment horizontal="right" vertical="center"/>
    </xf>
    <xf numFmtId="178" fontId="11" fillId="3" borderId="9" xfId="0" applyNumberFormat="1" applyFont="1" applyFill="1" applyBorder="1" applyAlignment="1">
      <alignment vertical="center"/>
    </xf>
    <xf numFmtId="178" fontId="11" fillId="3" borderId="9" xfId="1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horizontal="center" vertical="center" wrapText="1"/>
    </xf>
    <xf numFmtId="176" fontId="0" fillId="0" borderId="0" xfId="0" applyNumberFormat="1" applyFill="1" applyAlignment="1">
      <alignment vertical="center"/>
    </xf>
    <xf numFmtId="176" fontId="0" fillId="0" borderId="0" xfId="0" applyNumberFormat="1" applyFill="1" applyBorder="1" applyAlignment="1">
      <alignment vertical="center"/>
    </xf>
    <xf numFmtId="178" fontId="11" fillId="3" borderId="9" xfId="1" applyNumberFormat="1" applyFont="1" applyFill="1" applyBorder="1" applyAlignment="1">
      <alignment horizontal="right" vertical="center" wrapText="1"/>
    </xf>
    <xf numFmtId="0" fontId="0" fillId="0" borderId="5" xfId="0" applyFill="1" applyBorder="1" applyAlignment="1">
      <alignment horizontal="center" vertical="center" shrinkToFit="1"/>
    </xf>
    <xf numFmtId="178" fontId="11" fillId="3" borderId="2" xfId="1" applyNumberFormat="1" applyFont="1" applyFill="1" applyBorder="1" applyAlignment="1">
      <alignment vertical="center" wrapText="1"/>
    </xf>
    <xf numFmtId="177" fontId="17" fillId="4" borderId="5" xfId="1" applyNumberFormat="1" applyFont="1" applyFill="1" applyBorder="1" applyAlignment="1">
      <alignment horizontal="right"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178" fontId="11" fillId="3" borderId="2" xfId="1" applyNumberFormat="1" applyFont="1" applyFill="1" applyBorder="1" applyAlignment="1">
      <alignment horizontal="right" vertical="center" wrapText="1"/>
    </xf>
    <xf numFmtId="0" fontId="16" fillId="4" borderId="6" xfId="0" applyFont="1" applyFill="1" applyBorder="1" applyAlignment="1" applyProtection="1">
      <alignment horizontal="center" vertical="center"/>
    </xf>
    <xf numFmtId="41" fontId="16" fillId="4" borderId="7" xfId="1" applyFont="1" applyFill="1" applyBorder="1" applyAlignment="1" applyProtection="1">
      <alignment vertical="center"/>
    </xf>
    <xf numFmtId="178" fontId="12" fillId="0" borderId="10" xfId="0" applyNumberFormat="1" applyFont="1" applyFill="1" applyBorder="1" applyAlignment="1">
      <alignment horizontal="center" vertical="center" wrapText="1"/>
    </xf>
    <xf numFmtId="41" fontId="11" fillId="0" borderId="5" xfId="1" applyFont="1" applyFill="1" applyBorder="1" applyAlignment="1">
      <alignment horizontal="center" vertical="center" wrapText="1" shrinkToFit="1"/>
    </xf>
    <xf numFmtId="176" fontId="11" fillId="2" borderId="0" xfId="0" applyNumberFormat="1" applyFont="1" applyFill="1" applyAlignment="1">
      <alignment horizontal="center" vertical="center"/>
    </xf>
    <xf numFmtId="176" fontId="11" fillId="0" borderId="0" xfId="0" applyNumberFormat="1" applyFont="1" applyAlignment="1">
      <alignment horizontal="center" vertical="center"/>
    </xf>
    <xf numFmtId="176" fontId="18" fillId="0" borderId="0" xfId="0" applyNumberFormat="1" applyFont="1" applyAlignment="1">
      <alignment horizontal="center" vertical="center"/>
    </xf>
    <xf numFmtId="176" fontId="18" fillId="2" borderId="0" xfId="0" applyNumberFormat="1" applyFont="1" applyFill="1" applyAlignment="1">
      <alignment horizontal="center" vertical="center"/>
    </xf>
    <xf numFmtId="176" fontId="11" fillId="0" borderId="5" xfId="0" applyNumberFormat="1" applyFont="1" applyBorder="1" applyAlignment="1">
      <alignment horizontal="center" vertical="center" wrapText="1"/>
    </xf>
    <xf numFmtId="176" fontId="11" fillId="0" borderId="5" xfId="0" applyNumberFormat="1" applyFont="1" applyBorder="1" applyAlignment="1">
      <alignment horizontal="center" vertical="center"/>
    </xf>
    <xf numFmtId="41" fontId="12" fillId="0" borderId="10" xfId="1" applyFont="1" applyFill="1" applyBorder="1" applyAlignment="1">
      <alignment horizontal="center" vertical="center" wrapText="1"/>
    </xf>
    <xf numFmtId="41" fontId="11" fillId="0" borderId="5" xfId="1" applyFont="1" applyBorder="1" applyAlignment="1">
      <alignment horizontal="center" vertical="center" wrapText="1" shrinkToFit="1"/>
    </xf>
    <xf numFmtId="41" fontId="11" fillId="0" borderId="0" xfId="1" applyFont="1" applyAlignment="1">
      <alignment horizontal="left" vertical="center"/>
    </xf>
    <xf numFmtId="3" fontId="2" fillId="0" borderId="0" xfId="33" applyNumberFormat="1">
      <alignment vertical="center"/>
    </xf>
    <xf numFmtId="0" fontId="13" fillId="5" borderId="5" xfId="0" applyFont="1" applyFill="1" applyBorder="1" applyAlignment="1">
      <alignment horizontal="center" vertical="center" wrapText="1"/>
    </xf>
    <xf numFmtId="0" fontId="13" fillId="3" borderId="7" xfId="0" applyFont="1" applyFill="1" applyBorder="1" applyAlignment="1">
      <alignment horizontal="center" vertical="center" wrapText="1"/>
    </xf>
    <xf numFmtId="3" fontId="2" fillId="5" borderId="11" xfId="33" applyNumberFormat="1" applyFill="1" applyBorder="1">
      <alignment vertical="center"/>
    </xf>
    <xf numFmtId="176" fontId="9" fillId="0" borderId="8" xfId="0" applyNumberFormat="1" applyFont="1" applyFill="1" applyBorder="1" applyAlignment="1">
      <alignment horizontal="center" vertical="center" wrapText="1"/>
    </xf>
    <xf numFmtId="176" fontId="9" fillId="0" borderId="11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center" vertical="center" wrapText="1"/>
    </xf>
    <xf numFmtId="176" fontId="9" fillId="0" borderId="12" xfId="0" applyNumberFormat="1" applyFont="1" applyFill="1" applyBorder="1" applyAlignment="1">
      <alignment horizontal="center" vertical="center" wrapText="1"/>
    </xf>
    <xf numFmtId="176" fontId="15" fillId="0" borderId="0" xfId="0" applyNumberFormat="1" applyFont="1" applyFill="1" applyBorder="1" applyAlignment="1">
      <alignment horizontal="center" vertical="center" wrapText="1"/>
    </xf>
    <xf numFmtId="179" fontId="15" fillId="0" borderId="0" xfId="0" applyNumberFormat="1" applyFont="1" applyFill="1" applyBorder="1" applyAlignment="1">
      <alignment horizontal="center" vertical="center" wrapText="1"/>
    </xf>
    <xf numFmtId="176" fontId="11" fillId="0" borderId="8" xfId="0" applyNumberFormat="1" applyFont="1" applyFill="1" applyBorder="1" applyAlignment="1">
      <alignment horizontal="center" vertical="center" wrapText="1"/>
    </xf>
    <xf numFmtId="176" fontId="11" fillId="0" borderId="11" xfId="0" applyNumberFormat="1" applyFont="1" applyFill="1" applyBorder="1" applyAlignment="1">
      <alignment horizontal="center" vertical="center" wrapText="1"/>
    </xf>
  </cellXfs>
  <cellStyles count="89">
    <cellStyle name="쉼표 [0]" xfId="1" builtinId="6"/>
    <cellStyle name="쉼표 [0] 2" xfId="4" xr:uid="{00000000-0005-0000-0000-000001000000}"/>
    <cellStyle name="쉼표 [0] 3" xfId="8" xr:uid="{00000000-0005-0000-0000-000002000000}"/>
    <cellStyle name="쉼표 [0] 4" xfId="6" xr:uid="{00000000-0005-0000-0000-000003000000}"/>
    <cellStyle name="쉼표 [0] 4 2" xfId="13" xr:uid="{00000000-0005-0000-0000-000004000000}"/>
    <cellStyle name="쉼표 [0] 4 2 2" xfId="41" xr:uid="{00000000-0005-0000-0000-000005000000}"/>
    <cellStyle name="쉼표 [0] 4 2 3" xfId="69" xr:uid="{00000000-0005-0000-0000-000006000000}"/>
    <cellStyle name="쉼표 [0] 4 3" xfId="18" xr:uid="{00000000-0005-0000-0000-000007000000}"/>
    <cellStyle name="쉼표 [0] 4 3 2" xfId="46" xr:uid="{00000000-0005-0000-0000-000008000000}"/>
    <cellStyle name="쉼표 [0] 4 3 3" xfId="74" xr:uid="{00000000-0005-0000-0000-000009000000}"/>
    <cellStyle name="쉼표 [0] 4 4" xfId="24" xr:uid="{00000000-0005-0000-0000-00000A000000}"/>
    <cellStyle name="쉼표 [0] 4 4 2" xfId="52" xr:uid="{00000000-0005-0000-0000-00000B000000}"/>
    <cellStyle name="쉼표 [0] 4 4 3" xfId="80" xr:uid="{00000000-0005-0000-0000-00000C000000}"/>
    <cellStyle name="쉼표 [0] 4 5" xfId="30" xr:uid="{00000000-0005-0000-0000-00000D000000}"/>
    <cellStyle name="쉼표 [0] 4 5 2" xfId="58" xr:uid="{00000000-0005-0000-0000-00000E000000}"/>
    <cellStyle name="쉼표 [0] 4 5 3" xfId="86" xr:uid="{00000000-0005-0000-0000-00000F000000}"/>
    <cellStyle name="쉼표 [0] 4 6" xfId="36" xr:uid="{00000000-0005-0000-0000-000010000000}"/>
    <cellStyle name="쉼표 [0] 4 7" xfId="64" xr:uid="{00000000-0005-0000-0000-000011000000}"/>
    <cellStyle name="쉼표 [0] 5" xfId="20" xr:uid="{00000000-0005-0000-0000-000012000000}"/>
    <cellStyle name="쉼표 [0] 5 2" xfId="48" xr:uid="{00000000-0005-0000-0000-000013000000}"/>
    <cellStyle name="쉼표 [0] 5 3" xfId="76" xr:uid="{00000000-0005-0000-0000-000014000000}"/>
    <cellStyle name="쉼표 [0] 6" xfId="26" xr:uid="{00000000-0005-0000-0000-000015000000}"/>
    <cellStyle name="쉼표 [0] 6 2" xfId="54" xr:uid="{00000000-0005-0000-0000-000016000000}"/>
    <cellStyle name="쉼표 [0] 6 3" xfId="82" xr:uid="{00000000-0005-0000-0000-000017000000}"/>
    <cellStyle name="쉼표 [0] 7" xfId="32" xr:uid="{00000000-0005-0000-0000-000018000000}"/>
    <cellStyle name="쉼표 [0] 7 2" xfId="60" xr:uid="{00000000-0005-0000-0000-000019000000}"/>
    <cellStyle name="쉼표 [0] 7 3" xfId="88" xr:uid="{00000000-0005-0000-0000-00001A000000}"/>
    <cellStyle name="표준" xfId="0" builtinId="0"/>
    <cellStyle name="표준 10" xfId="33" xr:uid="{00000000-0005-0000-0000-00001C000000}"/>
    <cellStyle name="표준 11" xfId="61" xr:uid="{00000000-0005-0000-0000-00001D000000}"/>
    <cellStyle name="표준 2" xfId="3" xr:uid="{00000000-0005-0000-0000-00001E000000}"/>
    <cellStyle name="표준 3" xfId="2" xr:uid="{00000000-0005-0000-0000-00001F000000}"/>
    <cellStyle name="표준 3 2" xfId="9" xr:uid="{00000000-0005-0000-0000-000020000000}"/>
    <cellStyle name="표준 3 2 2" xfId="14" xr:uid="{00000000-0005-0000-0000-000021000000}"/>
    <cellStyle name="표준 3 2 2 2" xfId="42" xr:uid="{00000000-0005-0000-0000-000022000000}"/>
    <cellStyle name="표준 3 2 2 3" xfId="70" xr:uid="{00000000-0005-0000-0000-000023000000}"/>
    <cellStyle name="표준 3 2 3" xfId="19" xr:uid="{00000000-0005-0000-0000-000024000000}"/>
    <cellStyle name="표준 3 2 3 2" xfId="47" xr:uid="{00000000-0005-0000-0000-000025000000}"/>
    <cellStyle name="표준 3 2 3 3" xfId="75" xr:uid="{00000000-0005-0000-0000-000026000000}"/>
    <cellStyle name="표준 3 2 4" xfId="25" xr:uid="{00000000-0005-0000-0000-000027000000}"/>
    <cellStyle name="표준 3 2 4 2" xfId="53" xr:uid="{00000000-0005-0000-0000-000028000000}"/>
    <cellStyle name="표준 3 2 4 3" xfId="81" xr:uid="{00000000-0005-0000-0000-000029000000}"/>
    <cellStyle name="표준 3 2 5" xfId="31" xr:uid="{00000000-0005-0000-0000-00002A000000}"/>
    <cellStyle name="표준 3 2 5 2" xfId="59" xr:uid="{00000000-0005-0000-0000-00002B000000}"/>
    <cellStyle name="표준 3 2 5 3" xfId="87" xr:uid="{00000000-0005-0000-0000-00002C000000}"/>
    <cellStyle name="표준 3 2 6" xfId="37" xr:uid="{00000000-0005-0000-0000-00002D000000}"/>
    <cellStyle name="표준 3 2 7" xfId="65" xr:uid="{00000000-0005-0000-0000-00002E000000}"/>
    <cellStyle name="표준 3 3" xfId="11" xr:uid="{00000000-0005-0000-0000-00002F000000}"/>
    <cellStyle name="표준 3 3 2" xfId="39" xr:uid="{00000000-0005-0000-0000-000030000000}"/>
    <cellStyle name="표준 3 3 3" xfId="67" xr:uid="{00000000-0005-0000-0000-000031000000}"/>
    <cellStyle name="표준 3 4" xfId="16" xr:uid="{00000000-0005-0000-0000-000032000000}"/>
    <cellStyle name="표준 3 4 2" xfId="44" xr:uid="{00000000-0005-0000-0000-000033000000}"/>
    <cellStyle name="표준 3 4 3" xfId="72" xr:uid="{00000000-0005-0000-0000-000034000000}"/>
    <cellStyle name="표준 3 5" xfId="22" xr:uid="{00000000-0005-0000-0000-000035000000}"/>
    <cellStyle name="표준 3 5 2" xfId="50" xr:uid="{00000000-0005-0000-0000-000036000000}"/>
    <cellStyle name="표준 3 5 3" xfId="78" xr:uid="{00000000-0005-0000-0000-000037000000}"/>
    <cellStyle name="표준 3 6" xfId="28" xr:uid="{00000000-0005-0000-0000-000038000000}"/>
    <cellStyle name="표준 3 6 2" xfId="56" xr:uid="{00000000-0005-0000-0000-000039000000}"/>
    <cellStyle name="표준 3 6 3" xfId="84" xr:uid="{00000000-0005-0000-0000-00003A000000}"/>
    <cellStyle name="표준 3 7" xfId="34" xr:uid="{00000000-0005-0000-0000-00003B000000}"/>
    <cellStyle name="표준 3 8" xfId="62" xr:uid="{00000000-0005-0000-0000-00003C000000}"/>
    <cellStyle name="표준 4" xfId="7" xr:uid="{00000000-0005-0000-0000-00003D000000}"/>
    <cellStyle name="표준 5" xfId="5" xr:uid="{00000000-0005-0000-0000-00003E000000}"/>
    <cellStyle name="표준 5 2" xfId="12" xr:uid="{00000000-0005-0000-0000-00003F000000}"/>
    <cellStyle name="표준 5 2 2" xfId="40" xr:uid="{00000000-0005-0000-0000-000040000000}"/>
    <cellStyle name="표준 5 2 3" xfId="68" xr:uid="{00000000-0005-0000-0000-000041000000}"/>
    <cellStyle name="표준 5 3" xfId="17" xr:uid="{00000000-0005-0000-0000-000042000000}"/>
    <cellStyle name="표준 5 3 2" xfId="45" xr:uid="{00000000-0005-0000-0000-000043000000}"/>
    <cellStyle name="표준 5 3 3" xfId="73" xr:uid="{00000000-0005-0000-0000-000044000000}"/>
    <cellStyle name="표준 5 4" xfId="23" xr:uid="{00000000-0005-0000-0000-000045000000}"/>
    <cellStyle name="표준 5 4 2" xfId="51" xr:uid="{00000000-0005-0000-0000-000046000000}"/>
    <cellStyle name="표준 5 4 3" xfId="79" xr:uid="{00000000-0005-0000-0000-000047000000}"/>
    <cellStyle name="표준 5 5" xfId="29" xr:uid="{00000000-0005-0000-0000-000048000000}"/>
    <cellStyle name="표준 5 5 2" xfId="57" xr:uid="{00000000-0005-0000-0000-000049000000}"/>
    <cellStyle name="표준 5 5 3" xfId="85" xr:uid="{00000000-0005-0000-0000-00004A000000}"/>
    <cellStyle name="표준 5 6" xfId="35" xr:uid="{00000000-0005-0000-0000-00004B000000}"/>
    <cellStyle name="표준 5 7" xfId="63" xr:uid="{00000000-0005-0000-0000-00004C000000}"/>
    <cellStyle name="표준 6" xfId="10" xr:uid="{00000000-0005-0000-0000-00004D000000}"/>
    <cellStyle name="표준 6 2" xfId="38" xr:uid="{00000000-0005-0000-0000-00004E000000}"/>
    <cellStyle name="표준 6 3" xfId="66" xr:uid="{00000000-0005-0000-0000-00004F000000}"/>
    <cellStyle name="표준 7" xfId="15" xr:uid="{00000000-0005-0000-0000-000050000000}"/>
    <cellStyle name="표준 7 2" xfId="43" xr:uid="{00000000-0005-0000-0000-000051000000}"/>
    <cellStyle name="표준 7 3" xfId="71" xr:uid="{00000000-0005-0000-0000-000052000000}"/>
    <cellStyle name="표준 8" xfId="21" xr:uid="{00000000-0005-0000-0000-000053000000}"/>
    <cellStyle name="표준 8 2" xfId="49" xr:uid="{00000000-0005-0000-0000-000054000000}"/>
    <cellStyle name="표준 8 3" xfId="77" xr:uid="{00000000-0005-0000-0000-000055000000}"/>
    <cellStyle name="표준 9" xfId="27" xr:uid="{00000000-0005-0000-0000-000056000000}"/>
    <cellStyle name="표준 9 2" xfId="55" xr:uid="{00000000-0005-0000-0000-000057000000}"/>
    <cellStyle name="표준 9 3" xfId="83" xr:uid="{00000000-0005-0000-0000-000058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50"/>
  <sheetViews>
    <sheetView view="pageBreakPreview" zoomScaleNormal="80" zoomScaleSheetLayoutView="10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E43" sqref="E43"/>
    </sheetView>
  </sheetViews>
  <sheetFormatPr defaultRowHeight="13.5" x14ac:dyDescent="0.15"/>
  <cols>
    <col min="1" max="1" width="7.33203125" style="4" customWidth="1"/>
    <col min="2" max="2" width="11.77734375" style="2" customWidth="1"/>
    <col min="3" max="3" width="30.44140625" style="31" customWidth="1"/>
    <col min="4" max="5" width="9.88671875" style="24" customWidth="1"/>
    <col min="6" max="6" width="1.109375" style="24" customWidth="1"/>
    <col min="7" max="7" width="9.33203125" style="24" customWidth="1"/>
    <col min="8" max="8" width="8.5546875" style="24" customWidth="1"/>
    <col min="9" max="9" width="14.88671875" style="3" customWidth="1"/>
    <col min="10" max="10" width="17.77734375" style="3" customWidth="1"/>
    <col min="11" max="11" width="14.5546875" style="3" customWidth="1"/>
    <col min="12" max="12" width="8.5546875" style="3" customWidth="1"/>
    <col min="13" max="13" width="9.44140625" style="3" customWidth="1"/>
    <col min="14" max="14" width="10" style="3" customWidth="1"/>
    <col min="15" max="15" width="11.21875" style="3" customWidth="1"/>
    <col min="16" max="16" width="8.5546875" style="3" customWidth="1"/>
    <col min="17" max="17" width="10.5546875" style="3" customWidth="1"/>
    <col min="18" max="16384" width="8.88671875" style="3"/>
  </cols>
  <sheetData>
    <row r="1" spans="1:19" ht="33.75" customHeight="1" thickBot="1" x14ac:dyDescent="0.2">
      <c r="A1" s="67" t="s">
        <v>95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  <c r="O1" s="67"/>
      <c r="P1" s="67"/>
      <c r="Q1" s="67"/>
      <c r="R1" s="39"/>
    </row>
    <row r="2" spans="1:19" ht="27.75" customHeight="1" thickBot="1" x14ac:dyDescent="0.2">
      <c r="A2" s="18" t="s">
        <v>0</v>
      </c>
      <c r="B2" s="18" t="s">
        <v>1</v>
      </c>
      <c r="C2" s="19" t="s">
        <v>2</v>
      </c>
      <c r="D2" s="60" t="s">
        <v>90</v>
      </c>
      <c r="E2" s="61" t="s">
        <v>89</v>
      </c>
      <c r="F2" s="65" t="s">
        <v>91</v>
      </c>
      <c r="G2" s="65"/>
      <c r="H2" s="32" t="s">
        <v>92</v>
      </c>
      <c r="I2" s="44" t="s">
        <v>145</v>
      </c>
      <c r="J2" s="48"/>
      <c r="K2" s="48"/>
      <c r="L2" s="44"/>
      <c r="M2" s="44"/>
      <c r="N2" s="44"/>
      <c r="O2" s="44"/>
      <c r="P2" s="44"/>
      <c r="Q2" s="44"/>
    </row>
    <row r="3" spans="1:19" ht="27.75" customHeight="1" thickTop="1" x14ac:dyDescent="0.15">
      <c r="A3" s="63" t="s">
        <v>49</v>
      </c>
      <c r="B3" s="20" t="s">
        <v>35</v>
      </c>
      <c r="C3" s="27" t="s">
        <v>52</v>
      </c>
      <c r="D3" s="62">
        <v>9250</v>
      </c>
      <c r="E3" s="59">
        <v>9666.6666666666661</v>
      </c>
      <c r="F3" s="22" t="str">
        <f>IF((D3-E3)&lt;0,"↑",IF((D3-E3)&gt;0,"↓",""))</f>
        <v>↑</v>
      </c>
      <c r="G3" s="23">
        <f>ABS(D3-E3)</f>
        <v>416.66666666666606</v>
      </c>
      <c r="H3" s="43">
        <f>IFERROR(ROUND(((D3-E3)/E3)*100,1),"-")</f>
        <v>-4.3</v>
      </c>
      <c r="I3" s="7">
        <f>SUM(D3:E3)/2</f>
        <v>9458.3333333333321</v>
      </c>
      <c r="J3" s="7"/>
      <c r="K3" s="10"/>
      <c r="L3" s="7"/>
      <c r="M3" s="8"/>
      <c r="N3" s="9"/>
      <c r="O3" s="10"/>
      <c r="P3" s="14"/>
      <c r="Q3" s="14"/>
      <c r="R3" s="38"/>
    </row>
    <row r="4" spans="1:19" ht="27.75" customHeight="1" x14ac:dyDescent="0.15">
      <c r="A4" s="64"/>
      <c r="B4" s="20" t="s">
        <v>4</v>
      </c>
      <c r="C4" s="28" t="s">
        <v>53</v>
      </c>
      <c r="D4" s="62">
        <v>9000</v>
      </c>
      <c r="E4" s="59">
        <v>10000</v>
      </c>
      <c r="F4" s="46" t="str">
        <f t="shared" ref="F4:F47" si="0">IF((D4-E4)&lt;0,"↑",IF((D4-E4)&gt;0,"↓",""))</f>
        <v>↑</v>
      </c>
      <c r="G4" s="47">
        <f t="shared" ref="G4:G47" si="1">ABS(D4-E4)</f>
        <v>1000</v>
      </c>
      <c r="H4" s="43">
        <f t="shared" ref="H4:H47" si="2">IFERROR(ROUND(((D4-E4)/E4)*100,1),"-")</f>
        <v>-10</v>
      </c>
      <c r="I4" s="7">
        <f t="shared" ref="I4:I47" si="3">SUM(D4:E4)/2</f>
        <v>9500</v>
      </c>
      <c r="J4" s="11"/>
      <c r="K4" s="14"/>
      <c r="L4" s="11"/>
      <c r="M4" s="12"/>
      <c r="N4" s="13"/>
      <c r="O4" s="14"/>
      <c r="P4" s="14"/>
      <c r="Q4" s="14"/>
      <c r="R4" s="38"/>
      <c r="S4" s="38"/>
    </row>
    <row r="5" spans="1:19" ht="27.75" customHeight="1" x14ac:dyDescent="0.15">
      <c r="A5" s="64"/>
      <c r="B5" s="20" t="s">
        <v>5</v>
      </c>
      <c r="C5" s="28" t="s">
        <v>54</v>
      </c>
      <c r="D5" s="62">
        <v>7800</v>
      </c>
      <c r="E5" s="59">
        <v>36000</v>
      </c>
      <c r="F5" s="46" t="str">
        <f t="shared" si="0"/>
        <v>↑</v>
      </c>
      <c r="G5" s="47">
        <f t="shared" si="1"/>
        <v>28200</v>
      </c>
      <c r="H5" s="43">
        <f t="shared" si="2"/>
        <v>-78.3</v>
      </c>
      <c r="I5" s="7">
        <f t="shared" si="3"/>
        <v>21900</v>
      </c>
      <c r="J5" s="11"/>
      <c r="K5" s="14"/>
      <c r="L5" s="11"/>
      <c r="M5" s="15"/>
      <c r="N5" s="13"/>
      <c r="O5" s="14"/>
      <c r="P5" s="14"/>
      <c r="Q5" s="14"/>
      <c r="R5" s="38"/>
    </row>
    <row r="6" spans="1:19" ht="27.75" customHeight="1" x14ac:dyDescent="0.15">
      <c r="A6" s="64"/>
      <c r="B6" s="20" t="s">
        <v>6</v>
      </c>
      <c r="C6" s="27" t="s">
        <v>52</v>
      </c>
      <c r="D6" s="62">
        <v>15000</v>
      </c>
      <c r="E6" s="59">
        <v>15500</v>
      </c>
      <c r="F6" s="46" t="str">
        <f t="shared" si="0"/>
        <v>↑</v>
      </c>
      <c r="G6" s="47">
        <f t="shared" si="1"/>
        <v>500</v>
      </c>
      <c r="H6" s="43">
        <f t="shared" si="2"/>
        <v>-3.2</v>
      </c>
      <c r="I6" s="7">
        <f t="shared" si="3"/>
        <v>15250</v>
      </c>
      <c r="J6" s="11"/>
      <c r="K6" s="14"/>
      <c r="L6" s="16"/>
      <c r="M6" s="17"/>
      <c r="N6" s="13"/>
      <c r="O6" s="14"/>
      <c r="P6" s="14"/>
      <c r="Q6" s="45"/>
      <c r="R6" s="38"/>
    </row>
    <row r="7" spans="1:19" ht="27.75" customHeight="1" x14ac:dyDescent="0.15">
      <c r="A7" s="64"/>
      <c r="B7" s="20" t="s">
        <v>7</v>
      </c>
      <c r="C7" s="29" t="s">
        <v>55</v>
      </c>
      <c r="D7" s="62">
        <v>15800</v>
      </c>
      <c r="E7" s="59">
        <v>15000</v>
      </c>
      <c r="F7" s="46" t="str">
        <f t="shared" si="0"/>
        <v>↓</v>
      </c>
      <c r="G7" s="47">
        <f t="shared" si="1"/>
        <v>800</v>
      </c>
      <c r="H7" s="43">
        <f t="shared" si="2"/>
        <v>5.3</v>
      </c>
      <c r="I7" s="7">
        <f t="shared" si="3"/>
        <v>15400</v>
      </c>
      <c r="J7" s="11"/>
      <c r="K7" s="14"/>
      <c r="L7" s="16"/>
      <c r="M7" s="17"/>
      <c r="N7" s="13"/>
      <c r="O7" s="14"/>
      <c r="P7" s="14"/>
      <c r="Q7" s="14"/>
      <c r="R7" s="38"/>
    </row>
    <row r="8" spans="1:19" ht="27.75" customHeight="1" x14ac:dyDescent="0.15">
      <c r="A8" s="64"/>
      <c r="B8" s="20" t="s">
        <v>8</v>
      </c>
      <c r="C8" s="29" t="s">
        <v>56</v>
      </c>
      <c r="D8" s="62">
        <v>8000</v>
      </c>
      <c r="E8" s="59">
        <v>6500</v>
      </c>
      <c r="F8" s="46" t="str">
        <f t="shared" si="0"/>
        <v>↓</v>
      </c>
      <c r="G8" s="47">
        <f t="shared" si="1"/>
        <v>1500</v>
      </c>
      <c r="H8" s="43">
        <f t="shared" si="2"/>
        <v>23.1</v>
      </c>
      <c r="I8" s="7">
        <f t="shared" si="3"/>
        <v>7250</v>
      </c>
      <c r="J8" s="11"/>
      <c r="K8" s="14"/>
      <c r="L8" s="11"/>
      <c r="M8" s="12"/>
      <c r="N8" s="13"/>
      <c r="O8" s="14"/>
      <c r="P8" s="14"/>
      <c r="Q8" s="14"/>
      <c r="R8" s="38"/>
      <c r="S8" s="38"/>
    </row>
    <row r="9" spans="1:19" ht="27.75" customHeight="1" x14ac:dyDescent="0.15">
      <c r="A9" s="64"/>
      <c r="B9" s="20" t="s">
        <v>9</v>
      </c>
      <c r="C9" s="29" t="s">
        <v>56</v>
      </c>
      <c r="D9" s="62">
        <v>7200</v>
      </c>
      <c r="E9" s="59">
        <v>8000</v>
      </c>
      <c r="F9" s="46" t="str">
        <f t="shared" si="0"/>
        <v>↑</v>
      </c>
      <c r="G9" s="47">
        <f t="shared" si="1"/>
        <v>800</v>
      </c>
      <c r="H9" s="43">
        <f t="shared" si="2"/>
        <v>-10</v>
      </c>
      <c r="I9" s="7">
        <f t="shared" si="3"/>
        <v>7600</v>
      </c>
      <c r="J9" s="11"/>
      <c r="K9" s="14"/>
      <c r="L9" s="11"/>
      <c r="M9" s="12"/>
      <c r="N9" s="13"/>
      <c r="O9" s="14"/>
      <c r="P9" s="14"/>
      <c r="Q9" s="14"/>
      <c r="R9" s="38"/>
    </row>
    <row r="10" spans="1:19" ht="27.75" customHeight="1" x14ac:dyDescent="0.15">
      <c r="A10" s="64"/>
      <c r="B10" s="20" t="s">
        <v>18</v>
      </c>
      <c r="C10" s="29" t="s">
        <v>57</v>
      </c>
      <c r="D10" s="62">
        <v>23250</v>
      </c>
      <c r="E10" s="59">
        <v>15500</v>
      </c>
      <c r="F10" s="46" t="str">
        <f t="shared" si="0"/>
        <v>↓</v>
      </c>
      <c r="G10" s="47">
        <f t="shared" si="1"/>
        <v>7750</v>
      </c>
      <c r="H10" s="43">
        <f t="shared" si="2"/>
        <v>50</v>
      </c>
      <c r="I10" s="7">
        <f t="shared" si="3"/>
        <v>19375</v>
      </c>
      <c r="J10" s="11"/>
      <c r="K10" s="13"/>
      <c r="L10" s="11"/>
      <c r="M10" s="12"/>
      <c r="N10" s="13"/>
      <c r="O10" s="13"/>
      <c r="P10" s="14"/>
      <c r="Q10" s="14"/>
      <c r="R10" s="38"/>
    </row>
    <row r="11" spans="1:19" ht="27.75" customHeight="1" x14ac:dyDescent="0.15">
      <c r="A11" s="64"/>
      <c r="B11" s="20" t="s">
        <v>48</v>
      </c>
      <c r="C11" s="29" t="s">
        <v>57</v>
      </c>
      <c r="D11" s="62">
        <v>35000</v>
      </c>
      <c r="E11" s="59">
        <v>27650</v>
      </c>
      <c r="F11" s="46" t="str">
        <f t="shared" si="0"/>
        <v>↓</v>
      </c>
      <c r="G11" s="47">
        <f t="shared" si="1"/>
        <v>7350</v>
      </c>
      <c r="H11" s="43">
        <f t="shared" si="2"/>
        <v>26.6</v>
      </c>
      <c r="I11" s="7">
        <f t="shared" si="3"/>
        <v>31325</v>
      </c>
      <c r="J11" s="11"/>
      <c r="K11" s="13"/>
      <c r="L11" s="11"/>
      <c r="M11" s="12"/>
      <c r="N11" s="13"/>
      <c r="O11" s="13"/>
      <c r="P11" s="14"/>
      <c r="Q11" s="14"/>
      <c r="R11" s="38"/>
    </row>
    <row r="12" spans="1:19" ht="27.75" customHeight="1" x14ac:dyDescent="0.15">
      <c r="A12" s="64"/>
      <c r="B12" s="20" t="s">
        <v>17</v>
      </c>
      <c r="C12" s="29" t="s">
        <v>58</v>
      </c>
      <c r="D12" s="62">
        <v>18600</v>
      </c>
      <c r="E12" s="59">
        <v>17000</v>
      </c>
      <c r="F12" s="46" t="str">
        <f t="shared" si="0"/>
        <v>↓</v>
      </c>
      <c r="G12" s="47">
        <f t="shared" si="1"/>
        <v>1600</v>
      </c>
      <c r="H12" s="43">
        <f t="shared" si="2"/>
        <v>9.4</v>
      </c>
      <c r="I12" s="7">
        <f t="shared" si="3"/>
        <v>17800</v>
      </c>
      <c r="J12" s="11"/>
      <c r="K12" s="13"/>
      <c r="L12" s="11"/>
      <c r="M12" s="12"/>
      <c r="N12" s="13"/>
      <c r="O12" s="13"/>
      <c r="P12" s="14"/>
      <c r="Q12" s="14"/>
      <c r="R12" s="38"/>
    </row>
    <row r="13" spans="1:19" ht="27.75" customHeight="1" x14ac:dyDescent="0.15">
      <c r="A13" s="64"/>
      <c r="B13" s="20" t="s">
        <v>16</v>
      </c>
      <c r="C13" s="29" t="s">
        <v>58</v>
      </c>
      <c r="D13" s="62">
        <v>16780</v>
      </c>
      <c r="E13" s="59">
        <v>16333.333333333334</v>
      </c>
      <c r="F13" s="46" t="str">
        <f t="shared" si="0"/>
        <v>↓</v>
      </c>
      <c r="G13" s="47">
        <f t="shared" si="1"/>
        <v>446.66666666666606</v>
      </c>
      <c r="H13" s="43">
        <f t="shared" si="2"/>
        <v>2.7</v>
      </c>
      <c r="I13" s="7">
        <f t="shared" si="3"/>
        <v>16556.666666666668</v>
      </c>
      <c r="J13" s="11"/>
      <c r="K13" s="13"/>
      <c r="L13" s="11"/>
      <c r="M13" s="12"/>
      <c r="N13" s="13"/>
      <c r="O13" s="13"/>
      <c r="P13" s="14"/>
      <c r="Q13" s="14"/>
      <c r="R13" s="38"/>
    </row>
    <row r="14" spans="1:19" ht="27.75" customHeight="1" x14ac:dyDescent="0.15">
      <c r="A14" s="64"/>
      <c r="B14" s="20" t="s">
        <v>13</v>
      </c>
      <c r="C14" s="30" t="s">
        <v>59</v>
      </c>
      <c r="D14" s="62">
        <v>7200</v>
      </c>
      <c r="E14" s="59">
        <v>7333.333333333333</v>
      </c>
      <c r="F14" s="46" t="str">
        <f t="shared" si="0"/>
        <v>↑</v>
      </c>
      <c r="G14" s="47">
        <f t="shared" si="1"/>
        <v>133.33333333333303</v>
      </c>
      <c r="H14" s="43">
        <f t="shared" si="2"/>
        <v>-1.8</v>
      </c>
      <c r="I14" s="7">
        <f t="shared" si="3"/>
        <v>7266.6666666666661</v>
      </c>
      <c r="J14" s="11"/>
      <c r="K14" s="13"/>
      <c r="L14" s="11"/>
      <c r="M14" s="12"/>
      <c r="N14" s="13"/>
      <c r="O14" s="13"/>
      <c r="P14" s="14"/>
      <c r="Q14" s="14"/>
      <c r="R14" s="38"/>
    </row>
    <row r="15" spans="1:19" ht="27.75" customHeight="1" x14ac:dyDescent="0.15">
      <c r="A15" s="64"/>
      <c r="B15" s="20" t="s">
        <v>14</v>
      </c>
      <c r="C15" s="30" t="s">
        <v>59</v>
      </c>
      <c r="D15" s="62">
        <v>9000</v>
      </c>
      <c r="E15" s="59">
        <v>8500</v>
      </c>
      <c r="F15" s="46" t="str">
        <f t="shared" si="0"/>
        <v>↓</v>
      </c>
      <c r="G15" s="47">
        <f t="shared" si="1"/>
        <v>500</v>
      </c>
      <c r="H15" s="43">
        <f t="shared" si="2"/>
        <v>5.9</v>
      </c>
      <c r="I15" s="7">
        <f t="shared" si="3"/>
        <v>8750</v>
      </c>
      <c r="J15" s="11"/>
      <c r="K15" s="13"/>
      <c r="L15" s="11"/>
      <c r="M15" s="12"/>
      <c r="N15" s="13"/>
      <c r="O15" s="13"/>
      <c r="P15" s="14"/>
      <c r="Q15" s="14"/>
      <c r="R15" s="38"/>
    </row>
    <row r="16" spans="1:19" ht="27.75" customHeight="1" x14ac:dyDescent="0.15">
      <c r="A16" s="64"/>
      <c r="B16" s="20" t="s">
        <v>15</v>
      </c>
      <c r="C16" s="29" t="s">
        <v>36</v>
      </c>
      <c r="D16" s="62">
        <v>22200</v>
      </c>
      <c r="E16" s="59">
        <v>17333.333333333332</v>
      </c>
      <c r="F16" s="46" t="str">
        <f t="shared" si="0"/>
        <v>↓</v>
      </c>
      <c r="G16" s="47">
        <f t="shared" si="1"/>
        <v>4866.6666666666679</v>
      </c>
      <c r="H16" s="43">
        <f t="shared" si="2"/>
        <v>28.1</v>
      </c>
      <c r="I16" s="7">
        <f t="shared" si="3"/>
        <v>19766.666666666664</v>
      </c>
      <c r="J16" s="11"/>
      <c r="K16" s="13"/>
      <c r="L16" s="11"/>
      <c r="M16" s="12"/>
      <c r="N16" s="13"/>
      <c r="O16" s="13"/>
      <c r="P16" s="14"/>
      <c r="Q16" s="14"/>
      <c r="R16" s="38"/>
    </row>
    <row r="17" spans="1:18" ht="27.75" customHeight="1" x14ac:dyDescent="0.15">
      <c r="A17" s="64"/>
      <c r="B17" s="20" t="s">
        <v>12</v>
      </c>
      <c r="C17" s="29" t="s">
        <v>60</v>
      </c>
      <c r="D17" s="62">
        <v>9420</v>
      </c>
      <c r="E17" s="59">
        <v>9166.6666666666661</v>
      </c>
      <c r="F17" s="46" t="str">
        <f t="shared" si="0"/>
        <v>↓</v>
      </c>
      <c r="G17" s="47">
        <f t="shared" si="1"/>
        <v>253.33333333333394</v>
      </c>
      <c r="H17" s="43">
        <f t="shared" si="2"/>
        <v>2.8</v>
      </c>
      <c r="I17" s="7">
        <f t="shared" si="3"/>
        <v>9293.3333333333321</v>
      </c>
      <c r="J17" s="11"/>
      <c r="K17" s="13"/>
      <c r="L17" s="11"/>
      <c r="M17" s="12"/>
      <c r="N17" s="13"/>
      <c r="O17" s="13"/>
      <c r="P17" s="14"/>
      <c r="Q17" s="14"/>
      <c r="R17" s="38"/>
    </row>
    <row r="18" spans="1:18" ht="27.75" customHeight="1" x14ac:dyDescent="0.15">
      <c r="A18" s="64"/>
      <c r="B18" s="20" t="s">
        <v>19</v>
      </c>
      <c r="C18" s="30" t="s">
        <v>61</v>
      </c>
      <c r="D18" s="62">
        <v>15200</v>
      </c>
      <c r="E18" s="59">
        <v>17500</v>
      </c>
      <c r="F18" s="46" t="str">
        <f t="shared" si="0"/>
        <v>↑</v>
      </c>
      <c r="G18" s="47">
        <f t="shared" si="1"/>
        <v>2300</v>
      </c>
      <c r="H18" s="43">
        <f t="shared" si="2"/>
        <v>-13.1</v>
      </c>
      <c r="I18" s="7">
        <f t="shared" si="3"/>
        <v>16350</v>
      </c>
      <c r="J18" s="11"/>
      <c r="K18" s="13"/>
      <c r="L18" s="11"/>
      <c r="M18" s="12"/>
      <c r="N18" s="13"/>
      <c r="O18" s="13"/>
      <c r="P18" s="14"/>
      <c r="Q18" s="14"/>
      <c r="R18" s="38"/>
    </row>
    <row r="19" spans="1:18" ht="27.75" customHeight="1" x14ac:dyDescent="0.15">
      <c r="A19" s="64"/>
      <c r="B19" s="41" t="s">
        <v>94</v>
      </c>
      <c r="C19" s="27" t="s">
        <v>62</v>
      </c>
      <c r="D19" s="62">
        <v>14620</v>
      </c>
      <c r="E19" s="59">
        <v>18266.666666666668</v>
      </c>
      <c r="F19" s="46" t="str">
        <f t="shared" si="0"/>
        <v>↑</v>
      </c>
      <c r="G19" s="47">
        <f t="shared" si="1"/>
        <v>3646.6666666666679</v>
      </c>
      <c r="H19" s="43">
        <f t="shared" si="2"/>
        <v>-20</v>
      </c>
      <c r="I19" s="7">
        <f t="shared" si="3"/>
        <v>16443.333333333336</v>
      </c>
      <c r="J19" s="11"/>
      <c r="K19" s="13"/>
      <c r="L19" s="11"/>
      <c r="M19" s="12"/>
      <c r="N19" s="13"/>
      <c r="O19" s="13"/>
      <c r="P19" s="14"/>
      <c r="Q19" s="14"/>
      <c r="R19" s="38"/>
    </row>
    <row r="20" spans="1:18" ht="27.75" customHeight="1" x14ac:dyDescent="0.15">
      <c r="A20" s="64"/>
      <c r="B20" s="20" t="s">
        <v>20</v>
      </c>
      <c r="C20" s="28" t="s">
        <v>63</v>
      </c>
      <c r="D20" s="62">
        <v>4340</v>
      </c>
      <c r="E20" s="59">
        <v>2900</v>
      </c>
      <c r="F20" s="46" t="str">
        <f t="shared" si="0"/>
        <v>↓</v>
      </c>
      <c r="G20" s="47">
        <f t="shared" si="1"/>
        <v>1440</v>
      </c>
      <c r="H20" s="43">
        <f t="shared" si="2"/>
        <v>49.7</v>
      </c>
      <c r="I20" s="7">
        <f t="shared" si="3"/>
        <v>3620</v>
      </c>
      <c r="J20" s="11"/>
      <c r="K20" s="14"/>
      <c r="L20" s="11"/>
      <c r="M20" s="12"/>
      <c r="N20" s="13"/>
      <c r="O20" s="14"/>
      <c r="P20" s="14"/>
      <c r="Q20" s="14"/>
      <c r="R20" s="38"/>
    </row>
    <row r="21" spans="1:18" ht="27.75" customHeight="1" x14ac:dyDescent="0.15">
      <c r="A21" s="64"/>
      <c r="B21" s="20" t="s">
        <v>21</v>
      </c>
      <c r="C21" s="28" t="s">
        <v>64</v>
      </c>
      <c r="D21" s="62">
        <v>13300</v>
      </c>
      <c r="E21" s="59">
        <v>16733.333333333332</v>
      </c>
      <c r="F21" s="46" t="str">
        <f t="shared" si="0"/>
        <v>↑</v>
      </c>
      <c r="G21" s="47">
        <f t="shared" si="1"/>
        <v>3433.3333333333321</v>
      </c>
      <c r="H21" s="43">
        <f t="shared" si="2"/>
        <v>-20.5</v>
      </c>
      <c r="I21" s="7">
        <f t="shared" si="3"/>
        <v>15016.666666666666</v>
      </c>
      <c r="J21" s="11"/>
      <c r="K21" s="14"/>
      <c r="L21" s="11"/>
      <c r="M21" s="12"/>
      <c r="N21" s="13"/>
      <c r="O21" s="14"/>
      <c r="P21" s="14"/>
      <c r="Q21" s="14"/>
      <c r="R21" s="38"/>
    </row>
    <row r="22" spans="1:18" ht="27.75" customHeight="1" x14ac:dyDescent="0.15">
      <c r="A22" s="64"/>
      <c r="B22" s="20" t="s">
        <v>10</v>
      </c>
      <c r="C22" s="30" t="s">
        <v>3</v>
      </c>
      <c r="D22" s="62">
        <v>8200</v>
      </c>
      <c r="E22" s="59">
        <v>8000</v>
      </c>
      <c r="F22" s="46" t="str">
        <f t="shared" si="0"/>
        <v>↓</v>
      </c>
      <c r="G22" s="47">
        <f t="shared" si="1"/>
        <v>200</v>
      </c>
      <c r="H22" s="43">
        <f t="shared" si="2"/>
        <v>2.5</v>
      </c>
      <c r="I22" s="7">
        <f t="shared" si="3"/>
        <v>8100</v>
      </c>
      <c r="J22" s="11"/>
      <c r="K22" s="14"/>
      <c r="L22" s="11"/>
      <c r="M22" s="12"/>
      <c r="N22" s="13"/>
      <c r="O22" s="14"/>
      <c r="P22" s="14"/>
      <c r="Q22" s="14"/>
      <c r="R22" s="38"/>
    </row>
    <row r="23" spans="1:18" ht="27.75" customHeight="1" x14ac:dyDescent="0.15">
      <c r="A23" s="64"/>
      <c r="B23" s="20" t="s">
        <v>37</v>
      </c>
      <c r="C23" s="30" t="s">
        <v>65</v>
      </c>
      <c r="D23" s="62">
        <v>3800</v>
      </c>
      <c r="E23" s="59">
        <v>4166.666666666667</v>
      </c>
      <c r="F23" s="46" t="str">
        <f t="shared" si="0"/>
        <v>↑</v>
      </c>
      <c r="G23" s="47">
        <f t="shared" si="1"/>
        <v>366.66666666666697</v>
      </c>
      <c r="H23" s="43">
        <f t="shared" si="2"/>
        <v>-8.8000000000000007</v>
      </c>
      <c r="I23" s="7">
        <f t="shared" si="3"/>
        <v>3983.3333333333335</v>
      </c>
      <c r="J23" s="11"/>
      <c r="K23" s="14"/>
      <c r="L23" s="11"/>
      <c r="M23" s="12"/>
      <c r="N23" s="13"/>
      <c r="O23" s="14"/>
      <c r="P23" s="14"/>
      <c r="Q23" s="14"/>
      <c r="R23" s="38"/>
    </row>
    <row r="24" spans="1:18" ht="27.75" customHeight="1" x14ac:dyDescent="0.15">
      <c r="A24" s="64"/>
      <c r="B24" s="20" t="s">
        <v>11</v>
      </c>
      <c r="C24" s="30" t="s">
        <v>66</v>
      </c>
      <c r="D24" s="62">
        <v>3200</v>
      </c>
      <c r="E24" s="59">
        <v>3166.6666666666665</v>
      </c>
      <c r="F24" s="46" t="str">
        <f t="shared" si="0"/>
        <v>↓</v>
      </c>
      <c r="G24" s="47">
        <f t="shared" si="1"/>
        <v>33.333333333333485</v>
      </c>
      <c r="H24" s="43">
        <f t="shared" si="2"/>
        <v>1.1000000000000001</v>
      </c>
      <c r="I24" s="7">
        <f t="shared" si="3"/>
        <v>3183.333333333333</v>
      </c>
      <c r="J24" s="11"/>
      <c r="K24" s="14"/>
      <c r="L24" s="11"/>
      <c r="M24" s="12"/>
      <c r="N24" s="13"/>
      <c r="O24" s="14"/>
      <c r="P24" s="14"/>
      <c r="Q24" s="14"/>
      <c r="R24" s="38"/>
    </row>
    <row r="25" spans="1:18" ht="27.75" customHeight="1" x14ac:dyDescent="0.15">
      <c r="A25" s="64"/>
      <c r="B25" s="20" t="s">
        <v>38</v>
      </c>
      <c r="C25" s="27" t="s">
        <v>67</v>
      </c>
      <c r="D25" s="62">
        <v>3500</v>
      </c>
      <c r="E25" s="59">
        <v>3500</v>
      </c>
      <c r="F25" s="46" t="str">
        <f t="shared" si="0"/>
        <v/>
      </c>
      <c r="G25" s="47">
        <f t="shared" si="1"/>
        <v>0</v>
      </c>
      <c r="H25" s="43">
        <f t="shared" si="2"/>
        <v>0</v>
      </c>
      <c r="I25" s="7">
        <f t="shared" si="3"/>
        <v>3500</v>
      </c>
      <c r="J25" s="11"/>
      <c r="K25" s="14"/>
      <c r="L25" s="11"/>
      <c r="M25" s="12"/>
      <c r="N25" s="13"/>
      <c r="O25" s="14"/>
      <c r="P25" s="14"/>
      <c r="Q25" s="14"/>
      <c r="R25" s="38"/>
    </row>
    <row r="26" spans="1:18" ht="27.75" customHeight="1" x14ac:dyDescent="0.15">
      <c r="A26" s="64"/>
      <c r="B26" s="20" t="s">
        <v>39</v>
      </c>
      <c r="C26" s="27" t="s">
        <v>68</v>
      </c>
      <c r="D26" s="62">
        <v>2500</v>
      </c>
      <c r="E26" s="59">
        <v>5500</v>
      </c>
      <c r="F26" s="46" t="str">
        <f t="shared" si="0"/>
        <v>↑</v>
      </c>
      <c r="G26" s="47">
        <f t="shared" si="1"/>
        <v>3000</v>
      </c>
      <c r="H26" s="43">
        <f t="shared" si="2"/>
        <v>-54.5</v>
      </c>
      <c r="I26" s="7">
        <f t="shared" si="3"/>
        <v>4000</v>
      </c>
      <c r="J26" s="11"/>
      <c r="K26" s="14"/>
      <c r="L26" s="11"/>
      <c r="M26" s="12"/>
      <c r="N26" s="13"/>
      <c r="O26" s="14"/>
      <c r="P26" s="14"/>
      <c r="Q26" s="14"/>
      <c r="R26" s="38"/>
    </row>
    <row r="27" spans="1:18" ht="27.75" customHeight="1" x14ac:dyDescent="0.15">
      <c r="A27" s="63" t="s">
        <v>50</v>
      </c>
      <c r="B27" s="21" t="s">
        <v>40</v>
      </c>
      <c r="C27" s="27" t="s">
        <v>69</v>
      </c>
      <c r="D27" s="62">
        <v>6520</v>
      </c>
      <c r="E27" s="59">
        <v>7800</v>
      </c>
      <c r="F27" s="46" t="str">
        <f t="shared" si="0"/>
        <v>↑</v>
      </c>
      <c r="G27" s="47">
        <f t="shared" si="1"/>
        <v>1280</v>
      </c>
      <c r="H27" s="43">
        <f t="shared" si="2"/>
        <v>-16.399999999999999</v>
      </c>
      <c r="I27" s="7">
        <f t="shared" si="3"/>
        <v>7160</v>
      </c>
      <c r="J27" s="11"/>
      <c r="K27" s="14"/>
      <c r="L27" s="11"/>
      <c r="M27" s="12"/>
      <c r="N27" s="13"/>
      <c r="O27" s="14"/>
      <c r="P27" s="14"/>
      <c r="Q27" s="14"/>
      <c r="R27" s="38"/>
    </row>
    <row r="28" spans="1:18" ht="27.75" customHeight="1" x14ac:dyDescent="0.15">
      <c r="A28" s="64"/>
      <c r="B28" s="21" t="s">
        <v>34</v>
      </c>
      <c r="C28" s="27" t="s">
        <v>70</v>
      </c>
      <c r="D28" s="62">
        <v>5200</v>
      </c>
      <c r="E28" s="59">
        <v>6333.333333333333</v>
      </c>
      <c r="F28" s="46" t="str">
        <f t="shared" si="0"/>
        <v>↑</v>
      </c>
      <c r="G28" s="47">
        <f t="shared" si="1"/>
        <v>1133.333333333333</v>
      </c>
      <c r="H28" s="43">
        <f t="shared" si="2"/>
        <v>-17.899999999999999</v>
      </c>
      <c r="I28" s="7">
        <f t="shared" si="3"/>
        <v>5766.6666666666661</v>
      </c>
      <c r="J28" s="11"/>
      <c r="K28" s="14"/>
      <c r="L28" s="11"/>
      <c r="M28" s="12"/>
      <c r="N28" s="13"/>
      <c r="O28" s="14"/>
      <c r="P28" s="14"/>
      <c r="Q28" s="14"/>
      <c r="R28" s="38"/>
    </row>
    <row r="29" spans="1:18" ht="27.75" customHeight="1" x14ac:dyDescent="0.15">
      <c r="A29" s="64"/>
      <c r="B29" s="21" t="s">
        <v>22</v>
      </c>
      <c r="C29" s="27" t="s">
        <v>71</v>
      </c>
      <c r="D29" s="62"/>
      <c r="E29" s="59"/>
      <c r="F29" s="46"/>
      <c r="G29" s="47"/>
      <c r="H29" s="43" t="str">
        <f t="shared" si="2"/>
        <v>-</v>
      </c>
      <c r="I29" s="7">
        <f t="shared" si="3"/>
        <v>0</v>
      </c>
      <c r="J29" s="11"/>
      <c r="K29" s="14"/>
      <c r="L29" s="11"/>
      <c r="M29" s="12"/>
      <c r="N29" s="13"/>
      <c r="O29" s="14"/>
      <c r="P29" s="14"/>
      <c r="Q29" s="14"/>
      <c r="R29" s="38"/>
    </row>
    <row r="30" spans="1:18" ht="27.75" customHeight="1" x14ac:dyDescent="0.15">
      <c r="A30" s="64"/>
      <c r="B30" s="21" t="s">
        <v>33</v>
      </c>
      <c r="C30" s="27" t="s">
        <v>72</v>
      </c>
      <c r="D30" s="62">
        <v>8820</v>
      </c>
      <c r="E30" s="59">
        <v>10000</v>
      </c>
      <c r="F30" s="46" t="str">
        <f t="shared" si="0"/>
        <v>↑</v>
      </c>
      <c r="G30" s="47">
        <f t="shared" si="1"/>
        <v>1180</v>
      </c>
      <c r="H30" s="43">
        <f t="shared" si="2"/>
        <v>-11.8</v>
      </c>
      <c r="I30" s="7">
        <f t="shared" si="3"/>
        <v>9410</v>
      </c>
      <c r="J30" s="11"/>
      <c r="K30" s="14"/>
      <c r="L30" s="11"/>
      <c r="M30" s="12"/>
      <c r="N30" s="13"/>
      <c r="O30" s="14"/>
      <c r="P30" s="14"/>
      <c r="Q30" s="14"/>
      <c r="R30" s="38"/>
    </row>
    <row r="31" spans="1:18" ht="27.75" customHeight="1" x14ac:dyDescent="0.15">
      <c r="A31" s="64"/>
      <c r="B31" s="21" t="s">
        <v>41</v>
      </c>
      <c r="C31" s="27" t="s">
        <v>73</v>
      </c>
      <c r="D31" s="62"/>
      <c r="E31" s="59"/>
      <c r="F31" s="46"/>
      <c r="G31" s="47"/>
      <c r="H31" s="43"/>
      <c r="I31" s="7">
        <f t="shared" si="3"/>
        <v>0</v>
      </c>
      <c r="J31" s="11"/>
      <c r="K31" s="14"/>
      <c r="L31" s="11"/>
      <c r="M31" s="12"/>
      <c r="N31" s="13"/>
      <c r="O31" s="14"/>
      <c r="P31" s="14"/>
      <c r="Q31" s="14"/>
      <c r="R31" s="38"/>
    </row>
    <row r="32" spans="1:18" ht="27.75" customHeight="1" x14ac:dyDescent="0.15">
      <c r="A32" s="64"/>
      <c r="B32" s="21" t="s">
        <v>26</v>
      </c>
      <c r="C32" s="28" t="s">
        <v>74</v>
      </c>
      <c r="D32" s="62">
        <v>5000</v>
      </c>
      <c r="E32" s="59"/>
      <c r="F32" s="46" t="str">
        <f t="shared" si="0"/>
        <v>↓</v>
      </c>
      <c r="G32" s="47">
        <f t="shared" si="1"/>
        <v>5000</v>
      </c>
      <c r="H32" s="43" t="str">
        <f t="shared" si="2"/>
        <v>-</v>
      </c>
      <c r="I32" s="7">
        <f t="shared" si="3"/>
        <v>2500</v>
      </c>
      <c r="J32" s="11"/>
      <c r="K32" s="14"/>
      <c r="L32" s="11"/>
      <c r="M32" s="12"/>
      <c r="N32" s="13"/>
      <c r="O32" s="14"/>
      <c r="P32" s="14"/>
      <c r="Q32" s="14"/>
      <c r="R32" s="38"/>
    </row>
    <row r="33" spans="1:18" ht="27.75" customHeight="1" x14ac:dyDescent="0.15">
      <c r="A33" s="64"/>
      <c r="B33" s="21" t="s">
        <v>42</v>
      </c>
      <c r="C33" s="28" t="s">
        <v>75</v>
      </c>
      <c r="D33" s="62">
        <v>4500</v>
      </c>
      <c r="E33" s="59">
        <v>4000</v>
      </c>
      <c r="F33" s="46" t="str">
        <f t="shared" si="0"/>
        <v>↓</v>
      </c>
      <c r="G33" s="47">
        <f t="shared" si="1"/>
        <v>500</v>
      </c>
      <c r="H33" s="43">
        <f t="shared" si="2"/>
        <v>12.5</v>
      </c>
      <c r="I33" s="7">
        <f t="shared" si="3"/>
        <v>4250</v>
      </c>
      <c r="J33" s="11"/>
      <c r="K33" s="14"/>
      <c r="L33" s="11"/>
      <c r="M33" s="12"/>
      <c r="N33" s="13"/>
      <c r="O33" s="14"/>
      <c r="P33" s="14"/>
      <c r="Q33" s="14"/>
      <c r="R33" s="38"/>
    </row>
    <row r="34" spans="1:18" ht="27.75" customHeight="1" x14ac:dyDescent="0.15">
      <c r="A34" s="64"/>
      <c r="B34" s="21" t="s">
        <v>43</v>
      </c>
      <c r="C34" s="28" t="s">
        <v>76</v>
      </c>
      <c r="D34" s="62">
        <v>158000</v>
      </c>
      <c r="E34" s="59">
        <v>150000</v>
      </c>
      <c r="F34" s="46" t="str">
        <f t="shared" si="0"/>
        <v>↓</v>
      </c>
      <c r="G34" s="47">
        <f t="shared" si="1"/>
        <v>8000</v>
      </c>
      <c r="H34" s="43">
        <f t="shared" si="2"/>
        <v>5.3</v>
      </c>
      <c r="I34" s="7">
        <f t="shared" si="3"/>
        <v>154000</v>
      </c>
      <c r="J34" s="11"/>
      <c r="K34" s="14"/>
      <c r="L34" s="11"/>
      <c r="M34" s="12"/>
      <c r="N34" s="13"/>
      <c r="O34" s="14"/>
      <c r="P34" s="42"/>
      <c r="Q34" s="42"/>
      <c r="R34" s="38"/>
    </row>
    <row r="35" spans="1:18" ht="27.75" customHeight="1" x14ac:dyDescent="0.15">
      <c r="A35" s="64"/>
      <c r="B35" s="21" t="s">
        <v>27</v>
      </c>
      <c r="C35" s="28" t="s">
        <v>77</v>
      </c>
      <c r="D35" s="62">
        <v>11600</v>
      </c>
      <c r="E35" s="59">
        <v>10400</v>
      </c>
      <c r="F35" s="46" t="str">
        <f t="shared" si="0"/>
        <v>↓</v>
      </c>
      <c r="G35" s="47">
        <f t="shared" si="1"/>
        <v>1200</v>
      </c>
      <c r="H35" s="43">
        <f t="shared" si="2"/>
        <v>11.5</v>
      </c>
      <c r="I35" s="7">
        <f t="shared" si="3"/>
        <v>11000</v>
      </c>
      <c r="J35" s="11"/>
      <c r="K35" s="14"/>
      <c r="L35" s="11"/>
      <c r="M35" s="12"/>
      <c r="N35" s="13"/>
      <c r="O35" s="14"/>
      <c r="P35" s="14"/>
      <c r="Q35" s="14"/>
      <c r="R35" s="38"/>
    </row>
    <row r="36" spans="1:18" ht="27.75" customHeight="1" x14ac:dyDescent="0.15">
      <c r="A36" s="64"/>
      <c r="B36" s="21" t="s">
        <v>28</v>
      </c>
      <c r="C36" s="28" t="s">
        <v>78</v>
      </c>
      <c r="D36" s="62">
        <v>36250</v>
      </c>
      <c r="E36" s="59">
        <v>35000</v>
      </c>
      <c r="F36" s="46" t="str">
        <f t="shared" si="0"/>
        <v>↓</v>
      </c>
      <c r="G36" s="47">
        <f t="shared" si="1"/>
        <v>1250</v>
      </c>
      <c r="H36" s="43">
        <f t="shared" si="2"/>
        <v>3.6</v>
      </c>
      <c r="I36" s="7">
        <f t="shared" si="3"/>
        <v>35625</v>
      </c>
      <c r="J36" s="11"/>
      <c r="K36" s="14"/>
      <c r="L36" s="11"/>
      <c r="M36" s="12"/>
      <c r="N36" s="13"/>
      <c r="O36" s="14"/>
      <c r="P36" s="14"/>
      <c r="Q36" s="14"/>
      <c r="R36" s="38"/>
    </row>
    <row r="37" spans="1:18" ht="27.75" customHeight="1" x14ac:dyDescent="0.15">
      <c r="A37" s="64"/>
      <c r="B37" s="21" t="s">
        <v>24</v>
      </c>
      <c r="C37" s="28" t="s">
        <v>25</v>
      </c>
      <c r="D37" s="62">
        <v>1200</v>
      </c>
      <c r="E37" s="59">
        <v>1000</v>
      </c>
      <c r="F37" s="46" t="str">
        <f t="shared" si="0"/>
        <v>↓</v>
      </c>
      <c r="G37" s="47">
        <f t="shared" si="1"/>
        <v>200</v>
      </c>
      <c r="H37" s="43">
        <f t="shared" si="2"/>
        <v>20</v>
      </c>
      <c r="I37" s="7">
        <f t="shared" si="3"/>
        <v>1100</v>
      </c>
      <c r="J37" s="11"/>
      <c r="K37" s="14"/>
      <c r="L37" s="11"/>
      <c r="M37" s="12"/>
      <c r="N37" s="13"/>
      <c r="O37" s="14"/>
      <c r="P37" s="14"/>
      <c r="Q37" s="14"/>
      <c r="R37" s="38"/>
    </row>
    <row r="38" spans="1:18" ht="27.75" customHeight="1" x14ac:dyDescent="0.15">
      <c r="A38" s="64"/>
      <c r="B38" s="21" t="s">
        <v>23</v>
      </c>
      <c r="C38" s="28" t="s">
        <v>79</v>
      </c>
      <c r="D38" s="62">
        <v>13500</v>
      </c>
      <c r="E38" s="59">
        <v>14000</v>
      </c>
      <c r="F38" s="46" t="str">
        <f t="shared" si="0"/>
        <v>↑</v>
      </c>
      <c r="G38" s="47">
        <f t="shared" si="1"/>
        <v>500</v>
      </c>
      <c r="H38" s="43">
        <f t="shared" si="2"/>
        <v>-3.6</v>
      </c>
      <c r="I38" s="7">
        <f t="shared" si="3"/>
        <v>13750</v>
      </c>
      <c r="J38" s="11"/>
      <c r="K38" s="14"/>
      <c r="L38" s="11"/>
      <c r="M38" s="12"/>
      <c r="N38" s="13"/>
      <c r="O38" s="14"/>
      <c r="P38" s="14"/>
      <c r="Q38" s="14"/>
      <c r="R38" s="38"/>
    </row>
    <row r="39" spans="1:18" ht="27.75" customHeight="1" x14ac:dyDescent="0.15">
      <c r="A39" s="64"/>
      <c r="B39" s="21" t="s">
        <v>29</v>
      </c>
      <c r="C39" s="28" t="s">
        <v>80</v>
      </c>
      <c r="D39" s="62">
        <v>25400</v>
      </c>
      <c r="E39" s="59">
        <v>20000</v>
      </c>
      <c r="F39" s="46" t="str">
        <f t="shared" si="0"/>
        <v>↓</v>
      </c>
      <c r="G39" s="47">
        <f t="shared" si="1"/>
        <v>5400</v>
      </c>
      <c r="H39" s="43">
        <f t="shared" si="2"/>
        <v>27</v>
      </c>
      <c r="I39" s="7">
        <f t="shared" si="3"/>
        <v>22700</v>
      </c>
      <c r="J39" s="11"/>
      <c r="K39" s="14"/>
      <c r="L39" s="11"/>
      <c r="M39" s="12"/>
      <c r="N39" s="13"/>
      <c r="O39" s="14"/>
      <c r="P39" s="14"/>
      <c r="Q39" s="14"/>
      <c r="R39" s="38"/>
    </row>
    <row r="40" spans="1:18" ht="27.75" customHeight="1" x14ac:dyDescent="0.15">
      <c r="A40" s="64"/>
      <c r="B40" s="21" t="s">
        <v>30</v>
      </c>
      <c r="C40" s="27" t="s">
        <v>81</v>
      </c>
      <c r="D40" s="62">
        <v>860</v>
      </c>
      <c r="E40" s="59">
        <v>4000</v>
      </c>
      <c r="F40" s="46" t="str">
        <f t="shared" si="0"/>
        <v>↑</v>
      </c>
      <c r="G40" s="47">
        <f t="shared" si="1"/>
        <v>3140</v>
      </c>
      <c r="H40" s="43">
        <f t="shared" si="2"/>
        <v>-78.5</v>
      </c>
      <c r="I40" s="7">
        <f t="shared" si="3"/>
        <v>2430</v>
      </c>
      <c r="J40" s="11"/>
      <c r="K40" s="14"/>
      <c r="L40" s="11"/>
      <c r="M40" s="12"/>
      <c r="N40" s="13"/>
      <c r="O40" s="14"/>
      <c r="P40" s="14"/>
      <c r="Q40" s="14"/>
      <c r="R40" s="38"/>
    </row>
    <row r="41" spans="1:18" ht="27.75" customHeight="1" x14ac:dyDescent="0.15">
      <c r="A41" s="64"/>
      <c r="B41" s="21" t="s">
        <v>44</v>
      </c>
      <c r="C41" s="28" t="s">
        <v>82</v>
      </c>
      <c r="D41" s="62">
        <v>57075</v>
      </c>
      <c r="E41" s="59">
        <v>50000</v>
      </c>
      <c r="F41" s="46" t="str">
        <f t="shared" si="0"/>
        <v>↓</v>
      </c>
      <c r="G41" s="47">
        <f t="shared" si="1"/>
        <v>7075</v>
      </c>
      <c r="H41" s="43">
        <f t="shared" si="2"/>
        <v>14.2</v>
      </c>
      <c r="I41" s="7">
        <f t="shared" si="3"/>
        <v>53537.5</v>
      </c>
      <c r="J41" s="11"/>
      <c r="K41" s="14"/>
      <c r="L41" s="11"/>
      <c r="M41" s="12"/>
      <c r="N41" s="13"/>
      <c r="O41" s="14"/>
      <c r="P41" s="14"/>
      <c r="Q41" s="14"/>
      <c r="R41" s="38"/>
    </row>
    <row r="42" spans="1:18" ht="27.75" customHeight="1" x14ac:dyDescent="0.15">
      <c r="A42" s="64"/>
      <c r="B42" s="21" t="s">
        <v>45</v>
      </c>
      <c r="C42" s="28" t="s">
        <v>83</v>
      </c>
      <c r="D42" s="62"/>
      <c r="E42" s="59"/>
      <c r="F42" s="46"/>
      <c r="G42" s="47"/>
      <c r="H42" s="43"/>
      <c r="I42" s="7">
        <f t="shared" si="3"/>
        <v>0</v>
      </c>
      <c r="J42" s="11"/>
      <c r="K42" s="14"/>
      <c r="L42" s="11"/>
      <c r="M42" s="12"/>
      <c r="N42" s="13"/>
      <c r="O42" s="14"/>
      <c r="P42" s="14"/>
      <c r="Q42" s="14"/>
      <c r="R42" s="38"/>
    </row>
    <row r="43" spans="1:18" ht="27.75" customHeight="1" x14ac:dyDescent="0.15">
      <c r="A43" s="64"/>
      <c r="B43" s="21" t="s">
        <v>51</v>
      </c>
      <c r="C43" s="28" t="s">
        <v>84</v>
      </c>
      <c r="D43" s="62"/>
      <c r="E43" s="59"/>
      <c r="F43" s="46"/>
      <c r="G43" s="47"/>
      <c r="H43" s="43"/>
      <c r="I43" s="7">
        <f t="shared" si="3"/>
        <v>0</v>
      </c>
      <c r="J43" s="11"/>
      <c r="K43" s="14"/>
      <c r="L43" s="11"/>
      <c r="M43" s="12"/>
      <c r="N43" s="13"/>
      <c r="O43" s="14"/>
      <c r="P43" s="14"/>
      <c r="Q43" s="14"/>
      <c r="R43" s="38"/>
    </row>
    <row r="44" spans="1:18" ht="27.75" customHeight="1" x14ac:dyDescent="0.15">
      <c r="A44" s="64"/>
      <c r="B44" s="21" t="s">
        <v>31</v>
      </c>
      <c r="C44" s="28" t="s">
        <v>85</v>
      </c>
      <c r="D44" s="62">
        <v>13600</v>
      </c>
      <c r="E44" s="59">
        <v>21333.333333333332</v>
      </c>
      <c r="F44" s="46" t="str">
        <f t="shared" si="0"/>
        <v>↑</v>
      </c>
      <c r="G44" s="47">
        <f t="shared" si="1"/>
        <v>7733.3333333333321</v>
      </c>
      <c r="H44" s="43">
        <f t="shared" si="2"/>
        <v>-36.299999999999997</v>
      </c>
      <c r="I44" s="7">
        <f t="shared" si="3"/>
        <v>17466.666666666664</v>
      </c>
      <c r="J44" s="11"/>
      <c r="K44" s="14"/>
      <c r="L44" s="11"/>
      <c r="M44" s="12"/>
      <c r="N44" s="13"/>
      <c r="O44" s="14"/>
      <c r="P44" s="14"/>
      <c r="Q44" s="14"/>
      <c r="R44" s="38"/>
    </row>
    <row r="45" spans="1:18" ht="27.75" customHeight="1" x14ac:dyDescent="0.15">
      <c r="A45" s="64"/>
      <c r="B45" s="21" t="s">
        <v>32</v>
      </c>
      <c r="C45" s="28" t="s">
        <v>86</v>
      </c>
      <c r="D45" s="62">
        <v>16800</v>
      </c>
      <c r="E45" s="59">
        <v>15333.333333333334</v>
      </c>
      <c r="F45" s="46" t="str">
        <f t="shared" si="0"/>
        <v>↓</v>
      </c>
      <c r="G45" s="47">
        <f t="shared" si="1"/>
        <v>1466.6666666666661</v>
      </c>
      <c r="H45" s="43">
        <f t="shared" si="2"/>
        <v>9.6</v>
      </c>
      <c r="I45" s="7">
        <f t="shared" si="3"/>
        <v>16066.666666666668</v>
      </c>
      <c r="J45" s="11"/>
      <c r="K45" s="14"/>
      <c r="L45" s="11"/>
      <c r="M45" s="12"/>
      <c r="N45" s="13"/>
      <c r="O45" s="14"/>
      <c r="P45" s="14"/>
      <c r="Q45" s="14"/>
      <c r="R45" s="38"/>
    </row>
    <row r="46" spans="1:18" ht="27.75" customHeight="1" x14ac:dyDescent="0.15">
      <c r="A46" s="64"/>
      <c r="B46" s="21" t="s">
        <v>46</v>
      </c>
      <c r="C46" s="28" t="s">
        <v>87</v>
      </c>
      <c r="D46" s="62">
        <v>9750</v>
      </c>
      <c r="E46" s="59">
        <v>9000</v>
      </c>
      <c r="F46" s="46" t="str">
        <f t="shared" si="0"/>
        <v>↓</v>
      </c>
      <c r="G46" s="47">
        <f t="shared" si="1"/>
        <v>750</v>
      </c>
      <c r="H46" s="43">
        <f t="shared" si="2"/>
        <v>8.3000000000000007</v>
      </c>
      <c r="I46" s="7">
        <f t="shared" si="3"/>
        <v>9375</v>
      </c>
      <c r="J46" s="11"/>
      <c r="K46" s="14"/>
      <c r="L46" s="11"/>
      <c r="M46" s="12"/>
      <c r="N46" s="13"/>
      <c r="O46" s="14"/>
      <c r="P46" s="14"/>
      <c r="Q46" s="14"/>
      <c r="R46" s="38"/>
    </row>
    <row r="47" spans="1:18" ht="27.75" customHeight="1" x14ac:dyDescent="0.15">
      <c r="A47" s="66"/>
      <c r="B47" s="21" t="s">
        <v>47</v>
      </c>
      <c r="C47" s="28" t="s">
        <v>88</v>
      </c>
      <c r="D47" s="62">
        <v>11500</v>
      </c>
      <c r="E47" s="59">
        <v>10000</v>
      </c>
      <c r="F47" s="46" t="str">
        <f t="shared" si="0"/>
        <v>↓</v>
      </c>
      <c r="G47" s="47">
        <f t="shared" si="1"/>
        <v>1500</v>
      </c>
      <c r="H47" s="43">
        <f t="shared" si="2"/>
        <v>15</v>
      </c>
      <c r="I47" s="7">
        <f t="shared" si="3"/>
        <v>10750</v>
      </c>
      <c r="J47" s="11"/>
      <c r="K47" s="36"/>
      <c r="L47" s="33"/>
      <c r="M47" s="34"/>
      <c r="N47" s="35"/>
      <c r="O47" s="36"/>
      <c r="P47" s="40"/>
      <c r="Q47" s="36"/>
      <c r="R47" s="38"/>
    </row>
    <row r="50" spans="4:5" x14ac:dyDescent="0.15">
      <c r="D50" s="26"/>
      <c r="E50" s="26"/>
    </row>
  </sheetData>
  <mergeCells count="4">
    <mergeCell ref="A3:A26"/>
    <mergeCell ref="F2:G2"/>
    <mergeCell ref="A27:A47"/>
    <mergeCell ref="A1:Q1"/>
  </mergeCells>
  <phoneticPr fontId="10" type="noConversion"/>
  <conditionalFormatting sqref="F3:F47">
    <cfRule type="cellIs" dxfId="4" priority="3" stopIfTrue="1" operator="equal">
      <formula>"↑"</formula>
    </cfRule>
  </conditionalFormatting>
  <conditionalFormatting sqref="H3:H47">
    <cfRule type="cellIs" dxfId="3" priority="4" stopIfTrue="1" operator="lessThanOrEqual">
      <formula>-10</formula>
    </cfRule>
    <cfRule type="cellIs" dxfId="2" priority="5" stopIfTrue="1" operator="greaterThanOrEqual">
      <formula>10</formula>
    </cfRule>
  </conditionalFormatting>
  <conditionalFormatting sqref="H3:H47">
    <cfRule type="cellIs" dxfId="1" priority="1" stopIfTrue="1" operator="lessThanOrEqual">
      <formula>-10</formula>
    </cfRule>
    <cfRule type="cellIs" dxfId="0" priority="2" stopIfTrue="1" operator="greaterThanOrEqual">
      <formula>10</formula>
    </cfRule>
  </conditionalFormatting>
  <pageMargins left="0.33" right="0.2" top="0.51" bottom="0.21" header="0.5" footer="0.36"/>
  <pageSetup paperSize="9" scale="68" orientation="landscape" r:id="rId1"/>
  <headerFooter alignWithMargins="0"/>
  <rowBreaks count="1" manualBreakCount="1">
    <brk id="2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8"/>
  <sheetViews>
    <sheetView showGridLines="0" tabSelected="1" view="pageBreakPreview" zoomScaleNormal="100" workbookViewId="0">
      <pane xSplit="3" ySplit="2" topLeftCell="D3" activePane="bottomRight" state="frozen"/>
      <selection pane="topRight" activeCell="D1" sqref="D1"/>
      <selection pane="bottomLeft" activeCell="A3" sqref="A3"/>
      <selection pane="bottomRight" sqref="A1:J1"/>
    </sheetView>
  </sheetViews>
  <sheetFormatPr defaultRowHeight="19.5" x14ac:dyDescent="0.15"/>
  <cols>
    <col min="1" max="1" width="7.88671875" style="31" customWidth="1"/>
    <col min="2" max="2" width="11.77734375" style="51" customWidth="1"/>
    <col min="3" max="3" width="26.5546875" style="31" customWidth="1"/>
    <col min="4" max="4" width="20.77734375" style="58" customWidth="1"/>
    <col min="5" max="8" width="20.77734375" style="50" customWidth="1"/>
    <col min="9" max="9" width="15.88671875" style="53" customWidth="1"/>
    <col min="10" max="11" width="13.6640625" style="5" customWidth="1"/>
    <col min="12" max="16384" width="8.88671875" style="2"/>
  </cols>
  <sheetData>
    <row r="1" spans="1:16" s="3" customFormat="1" ht="39" customHeight="1" thickBot="1" x14ac:dyDescent="0.2">
      <c r="A1" s="68" t="s">
        <v>241</v>
      </c>
      <c r="B1" s="68"/>
      <c r="C1" s="68"/>
      <c r="D1" s="68"/>
      <c r="E1" s="68"/>
      <c r="F1" s="68"/>
      <c r="G1" s="68"/>
      <c r="H1" s="68"/>
      <c r="I1" s="68"/>
      <c r="J1" s="68"/>
      <c r="K1" s="37"/>
      <c r="L1" s="6"/>
      <c r="M1" s="6"/>
      <c r="N1" s="6"/>
      <c r="O1" s="6"/>
      <c r="P1" s="6"/>
    </row>
    <row r="2" spans="1:16" ht="20.25" thickBot="1" x14ac:dyDescent="0.2">
      <c r="A2" s="18" t="s">
        <v>0</v>
      </c>
      <c r="B2" s="25" t="s">
        <v>1</v>
      </c>
      <c r="C2" s="19" t="s">
        <v>2</v>
      </c>
      <c r="D2" s="56" t="s">
        <v>149</v>
      </c>
      <c r="E2" s="48" t="s">
        <v>150</v>
      </c>
      <c r="F2" s="48" t="s">
        <v>146</v>
      </c>
      <c r="G2" s="48" t="s">
        <v>147</v>
      </c>
      <c r="H2" s="48" t="s">
        <v>148</v>
      </c>
      <c r="I2" s="52"/>
      <c r="J2" s="2"/>
      <c r="K2" s="2"/>
    </row>
    <row r="3" spans="1:16" s="1" customFormat="1" ht="68.25" customHeight="1" thickTop="1" x14ac:dyDescent="0.15">
      <c r="A3" s="69" t="s">
        <v>101</v>
      </c>
      <c r="B3" s="30" t="s">
        <v>99</v>
      </c>
      <c r="C3" s="27" t="s">
        <v>102</v>
      </c>
      <c r="D3" s="27" t="s">
        <v>100</v>
      </c>
      <c r="E3" s="27" t="s">
        <v>100</v>
      </c>
      <c r="F3" s="54" t="s">
        <v>213</v>
      </c>
      <c r="G3" s="54" t="s">
        <v>161</v>
      </c>
      <c r="H3" s="54" t="s">
        <v>183</v>
      </c>
      <c r="I3" s="52"/>
    </row>
    <row r="4" spans="1:16" ht="68.25" customHeight="1" x14ac:dyDescent="0.15">
      <c r="A4" s="70"/>
      <c r="B4" s="30" t="s">
        <v>4</v>
      </c>
      <c r="C4" s="28" t="s">
        <v>103</v>
      </c>
      <c r="D4" s="27" t="s">
        <v>100</v>
      </c>
      <c r="E4" s="27" t="s">
        <v>100</v>
      </c>
      <c r="F4" s="54" t="s">
        <v>214</v>
      </c>
      <c r="G4" s="54" t="s">
        <v>157</v>
      </c>
      <c r="H4" s="54" t="s">
        <v>183</v>
      </c>
      <c r="I4" s="52"/>
      <c r="J4" s="2"/>
      <c r="K4" s="2"/>
    </row>
    <row r="5" spans="1:16" ht="68.25" customHeight="1" x14ac:dyDescent="0.15">
      <c r="A5" s="70"/>
      <c r="B5" s="30" t="s">
        <v>98</v>
      </c>
      <c r="C5" s="28" t="s">
        <v>104</v>
      </c>
      <c r="D5" s="57" t="s">
        <v>215</v>
      </c>
      <c r="E5" s="27" t="s">
        <v>100</v>
      </c>
      <c r="F5" s="27" t="s">
        <v>100</v>
      </c>
      <c r="G5" s="54" t="s">
        <v>162</v>
      </c>
      <c r="H5" s="54" t="s">
        <v>184</v>
      </c>
      <c r="I5" s="52"/>
      <c r="J5" s="2"/>
      <c r="K5" s="2"/>
    </row>
    <row r="6" spans="1:16" ht="68.25" customHeight="1" x14ac:dyDescent="0.15">
      <c r="A6" s="70"/>
      <c r="B6" s="30" t="s">
        <v>97</v>
      </c>
      <c r="C6" s="27" t="s">
        <v>105</v>
      </c>
      <c r="D6" s="27" t="s">
        <v>100</v>
      </c>
      <c r="E6" s="54" t="s">
        <v>216</v>
      </c>
      <c r="F6" s="27" t="s">
        <v>100</v>
      </c>
      <c r="G6" s="27" t="s">
        <v>100</v>
      </c>
      <c r="H6" s="54" t="s">
        <v>185</v>
      </c>
      <c r="I6" s="52"/>
      <c r="J6" s="2"/>
      <c r="K6" s="2"/>
    </row>
    <row r="7" spans="1:16" ht="68.25" customHeight="1" x14ac:dyDescent="0.15">
      <c r="A7" s="70"/>
      <c r="B7" s="30" t="s">
        <v>96</v>
      </c>
      <c r="C7" s="29" t="s">
        <v>106</v>
      </c>
      <c r="D7" s="57" t="s">
        <v>217</v>
      </c>
      <c r="E7" s="27" t="s">
        <v>100</v>
      </c>
      <c r="F7" s="27" t="s">
        <v>100</v>
      </c>
      <c r="G7" s="27" t="s">
        <v>100</v>
      </c>
      <c r="H7" s="54" t="s">
        <v>186</v>
      </c>
      <c r="I7" s="52"/>
      <c r="J7" s="2"/>
      <c r="K7" s="2"/>
    </row>
    <row r="8" spans="1:16" ht="68.25" customHeight="1" x14ac:dyDescent="0.15">
      <c r="A8" s="70"/>
      <c r="B8" s="30" t="s">
        <v>8</v>
      </c>
      <c r="C8" s="29" t="s">
        <v>107</v>
      </c>
      <c r="D8" s="57" t="s">
        <v>215</v>
      </c>
      <c r="E8" s="27" t="s">
        <v>100</v>
      </c>
      <c r="F8" s="27" t="s">
        <v>100</v>
      </c>
      <c r="G8" s="54" t="s">
        <v>163</v>
      </c>
      <c r="H8" s="54" t="s">
        <v>162</v>
      </c>
      <c r="I8" s="52"/>
      <c r="J8" s="2"/>
      <c r="K8" s="2"/>
    </row>
    <row r="9" spans="1:16" ht="68.25" customHeight="1" x14ac:dyDescent="0.15">
      <c r="A9" s="70"/>
      <c r="B9" s="30" t="s">
        <v>9</v>
      </c>
      <c r="C9" s="29" t="s">
        <v>107</v>
      </c>
      <c r="D9" s="57" t="s">
        <v>218</v>
      </c>
      <c r="E9" s="27" t="s">
        <v>100</v>
      </c>
      <c r="F9" s="27" t="s">
        <v>100</v>
      </c>
      <c r="G9" s="54" t="s">
        <v>162</v>
      </c>
      <c r="H9" s="54" t="s">
        <v>183</v>
      </c>
      <c r="I9" s="52"/>
      <c r="J9" s="2"/>
      <c r="K9" s="2"/>
    </row>
    <row r="10" spans="1:16" ht="68.25" customHeight="1" x14ac:dyDescent="0.15">
      <c r="A10" s="70"/>
      <c r="B10" s="30" t="s">
        <v>18</v>
      </c>
      <c r="C10" s="29" t="s">
        <v>108</v>
      </c>
      <c r="D10" s="57" t="s">
        <v>219</v>
      </c>
      <c r="E10" s="27" t="s">
        <v>100</v>
      </c>
      <c r="F10" s="27" t="s">
        <v>100</v>
      </c>
      <c r="G10" s="27" t="s">
        <v>100</v>
      </c>
      <c r="H10" s="54" t="s">
        <v>187</v>
      </c>
      <c r="I10" s="52"/>
      <c r="J10" s="2"/>
      <c r="K10" s="2"/>
    </row>
    <row r="11" spans="1:16" ht="68.25" customHeight="1" x14ac:dyDescent="0.15">
      <c r="A11" s="70"/>
      <c r="B11" s="30" t="s">
        <v>109</v>
      </c>
      <c r="C11" s="29" t="s">
        <v>108</v>
      </c>
      <c r="D11" s="57" t="s">
        <v>220</v>
      </c>
      <c r="E11" s="27" t="s">
        <v>100</v>
      </c>
      <c r="F11" s="27" t="s">
        <v>100</v>
      </c>
      <c r="G11" s="27" t="s">
        <v>100</v>
      </c>
      <c r="H11" s="54" t="s">
        <v>188</v>
      </c>
      <c r="I11" s="52"/>
      <c r="J11" s="2"/>
      <c r="K11" s="2"/>
    </row>
    <row r="12" spans="1:16" ht="68.25" customHeight="1" x14ac:dyDescent="0.15">
      <c r="A12" s="70"/>
      <c r="B12" s="30" t="s">
        <v>17</v>
      </c>
      <c r="C12" s="29" t="s">
        <v>110</v>
      </c>
      <c r="D12" s="57" t="s">
        <v>221</v>
      </c>
      <c r="E12" s="27" t="s">
        <v>100</v>
      </c>
      <c r="F12" s="27" t="s">
        <v>100</v>
      </c>
      <c r="G12" s="54" t="s">
        <v>158</v>
      </c>
      <c r="H12" s="54" t="s">
        <v>189</v>
      </c>
      <c r="I12" s="52"/>
      <c r="J12" s="2"/>
      <c r="K12" s="2"/>
    </row>
    <row r="13" spans="1:16" ht="68.25" customHeight="1" x14ac:dyDescent="0.15">
      <c r="A13" s="70"/>
      <c r="B13" s="30" t="s">
        <v>16</v>
      </c>
      <c r="C13" s="29" t="s">
        <v>110</v>
      </c>
      <c r="D13" s="27" t="s">
        <v>100</v>
      </c>
      <c r="E13" s="27" t="s">
        <v>100</v>
      </c>
      <c r="F13" s="27" t="s">
        <v>222</v>
      </c>
      <c r="G13" s="54" t="s">
        <v>164</v>
      </c>
      <c r="H13" s="54" t="s">
        <v>190</v>
      </c>
      <c r="I13" s="52"/>
      <c r="J13" s="2"/>
      <c r="K13" s="2"/>
    </row>
    <row r="14" spans="1:16" ht="68.25" customHeight="1" x14ac:dyDescent="0.15">
      <c r="A14" s="70"/>
      <c r="B14" s="30" t="s">
        <v>13</v>
      </c>
      <c r="C14" s="30" t="s">
        <v>59</v>
      </c>
      <c r="D14" s="27" t="s">
        <v>100</v>
      </c>
      <c r="E14" s="27" t="s">
        <v>100</v>
      </c>
      <c r="F14" s="27" t="s">
        <v>223</v>
      </c>
      <c r="G14" s="54" t="s">
        <v>165</v>
      </c>
      <c r="H14" s="54" t="s">
        <v>191</v>
      </c>
      <c r="I14" s="52"/>
      <c r="J14" s="2"/>
      <c r="K14" s="2"/>
    </row>
    <row r="15" spans="1:16" ht="68.25" customHeight="1" x14ac:dyDescent="0.15">
      <c r="A15" s="70"/>
      <c r="B15" s="30" t="s">
        <v>14</v>
      </c>
      <c r="C15" s="30" t="s">
        <v>59</v>
      </c>
      <c r="D15" s="27" t="s">
        <v>100</v>
      </c>
      <c r="E15" s="27" t="s">
        <v>100</v>
      </c>
      <c r="F15" s="27" t="s">
        <v>224</v>
      </c>
      <c r="G15" s="54" t="s">
        <v>166</v>
      </c>
      <c r="H15" s="54" t="s">
        <v>192</v>
      </c>
      <c r="I15" s="52"/>
      <c r="J15" s="2"/>
      <c r="K15" s="2"/>
    </row>
    <row r="16" spans="1:16" ht="68.25" customHeight="1" x14ac:dyDescent="0.15">
      <c r="A16" s="70"/>
      <c r="B16" s="30" t="s">
        <v>15</v>
      </c>
      <c r="C16" s="29" t="s">
        <v>36</v>
      </c>
      <c r="D16" s="27" t="s">
        <v>100</v>
      </c>
      <c r="E16" s="27" t="s">
        <v>100</v>
      </c>
      <c r="F16" s="27" t="s">
        <v>225</v>
      </c>
      <c r="G16" s="54" t="s">
        <v>167</v>
      </c>
      <c r="H16" s="54" t="s">
        <v>193</v>
      </c>
      <c r="I16" s="52"/>
      <c r="J16" s="2"/>
      <c r="K16" s="2"/>
    </row>
    <row r="17" spans="1:11" ht="68.25" customHeight="1" x14ac:dyDescent="0.15">
      <c r="A17" s="70"/>
      <c r="B17" s="30" t="s">
        <v>12</v>
      </c>
      <c r="C17" s="29" t="s">
        <v>111</v>
      </c>
      <c r="D17" s="27" t="s">
        <v>100</v>
      </c>
      <c r="E17" s="27" t="s">
        <v>100</v>
      </c>
      <c r="F17" s="27" t="s">
        <v>226</v>
      </c>
      <c r="G17" s="54" t="s">
        <v>168</v>
      </c>
      <c r="H17" s="54" t="s">
        <v>194</v>
      </c>
      <c r="I17" s="52"/>
      <c r="J17" s="2"/>
      <c r="K17" s="2"/>
    </row>
    <row r="18" spans="1:11" ht="68.25" customHeight="1" x14ac:dyDescent="0.15">
      <c r="A18" s="70"/>
      <c r="B18" s="30" t="s">
        <v>19</v>
      </c>
      <c r="C18" s="30" t="s">
        <v>112</v>
      </c>
      <c r="D18" s="27" t="s">
        <v>100</v>
      </c>
      <c r="E18" s="27" t="s">
        <v>100</v>
      </c>
      <c r="F18" s="27" t="s">
        <v>100</v>
      </c>
      <c r="G18" s="54" t="s">
        <v>169</v>
      </c>
      <c r="H18" s="54" t="s">
        <v>195</v>
      </c>
      <c r="I18" s="52"/>
      <c r="J18" s="2"/>
      <c r="K18" s="2"/>
    </row>
    <row r="19" spans="1:11" ht="68.25" customHeight="1" x14ac:dyDescent="0.15">
      <c r="A19" s="70"/>
      <c r="B19" s="30" t="s">
        <v>113</v>
      </c>
      <c r="C19" s="27" t="s">
        <v>114</v>
      </c>
      <c r="D19" s="27" t="s">
        <v>100</v>
      </c>
      <c r="E19" s="27" t="s">
        <v>100</v>
      </c>
      <c r="F19" s="54" t="s">
        <v>227</v>
      </c>
      <c r="G19" s="54" t="s">
        <v>170</v>
      </c>
      <c r="H19" s="54" t="s">
        <v>196</v>
      </c>
      <c r="I19" s="52"/>
      <c r="J19" s="2"/>
      <c r="K19" s="2"/>
    </row>
    <row r="20" spans="1:11" ht="68.25" customHeight="1" x14ac:dyDescent="0.15">
      <c r="A20" s="70"/>
      <c r="B20" s="30" t="s">
        <v>20</v>
      </c>
      <c r="C20" s="28" t="s">
        <v>115</v>
      </c>
      <c r="D20" s="27" t="s">
        <v>100</v>
      </c>
      <c r="E20" s="27" t="s">
        <v>100</v>
      </c>
      <c r="F20" s="27" t="s">
        <v>100</v>
      </c>
      <c r="G20" s="27" t="s">
        <v>100</v>
      </c>
      <c r="H20" s="54" t="s">
        <v>197</v>
      </c>
      <c r="I20" s="52"/>
      <c r="J20" s="2"/>
      <c r="K20" s="2"/>
    </row>
    <row r="21" spans="1:11" ht="68.25" customHeight="1" x14ac:dyDescent="0.15">
      <c r="A21" s="70"/>
      <c r="B21" s="30" t="s">
        <v>21</v>
      </c>
      <c r="C21" s="28" t="s">
        <v>116</v>
      </c>
      <c r="D21" s="57" t="s">
        <v>228</v>
      </c>
      <c r="E21" s="27" t="s">
        <v>100</v>
      </c>
      <c r="F21" s="27" t="s">
        <v>100</v>
      </c>
      <c r="G21" s="27" t="s">
        <v>159</v>
      </c>
      <c r="H21" s="27" t="s">
        <v>198</v>
      </c>
      <c r="I21" s="52"/>
      <c r="J21" s="2"/>
      <c r="K21" s="2"/>
    </row>
    <row r="22" spans="1:11" ht="68.25" customHeight="1" x14ac:dyDescent="0.15">
      <c r="A22" s="70"/>
      <c r="B22" s="30" t="s">
        <v>10</v>
      </c>
      <c r="C22" s="30" t="s">
        <v>3</v>
      </c>
      <c r="D22" s="27" t="s">
        <v>100</v>
      </c>
      <c r="E22" s="27" t="s">
        <v>100</v>
      </c>
      <c r="F22" s="54" t="s">
        <v>229</v>
      </c>
      <c r="G22" s="27" t="s">
        <v>171</v>
      </c>
      <c r="H22" s="54" t="s">
        <v>184</v>
      </c>
      <c r="I22" s="52"/>
      <c r="J22" s="2"/>
      <c r="K22" s="2"/>
    </row>
    <row r="23" spans="1:11" ht="68.25" customHeight="1" x14ac:dyDescent="0.15">
      <c r="A23" s="70"/>
      <c r="B23" s="30" t="s">
        <v>117</v>
      </c>
      <c r="C23" s="30" t="s">
        <v>118</v>
      </c>
      <c r="D23" s="57" t="s">
        <v>230</v>
      </c>
      <c r="E23" s="27" t="s">
        <v>100</v>
      </c>
      <c r="F23" s="27" t="s">
        <v>100</v>
      </c>
      <c r="G23" s="54" t="s">
        <v>172</v>
      </c>
      <c r="H23" s="54" t="s">
        <v>199</v>
      </c>
      <c r="I23" s="52"/>
      <c r="J23" s="2"/>
      <c r="K23" s="2"/>
    </row>
    <row r="24" spans="1:11" ht="68.25" customHeight="1" x14ac:dyDescent="0.15">
      <c r="A24" s="70"/>
      <c r="B24" s="30" t="s">
        <v>11</v>
      </c>
      <c r="C24" s="30" t="s">
        <v>119</v>
      </c>
      <c r="D24" s="57" t="s">
        <v>231</v>
      </c>
      <c r="E24" s="27" t="s">
        <v>100</v>
      </c>
      <c r="F24" s="27" t="s">
        <v>100</v>
      </c>
      <c r="G24" s="54" t="s">
        <v>173</v>
      </c>
      <c r="H24" s="54" t="s">
        <v>200</v>
      </c>
      <c r="I24" s="52"/>
      <c r="J24" s="2"/>
      <c r="K24" s="2"/>
    </row>
    <row r="25" spans="1:11" ht="68.25" customHeight="1" x14ac:dyDescent="0.15">
      <c r="A25" s="70"/>
      <c r="B25" s="30" t="s">
        <v>120</v>
      </c>
      <c r="C25" s="27" t="s">
        <v>121</v>
      </c>
      <c r="D25" s="57" t="s">
        <v>232</v>
      </c>
      <c r="E25" s="27" t="s">
        <v>100</v>
      </c>
      <c r="F25" s="27" t="s">
        <v>100</v>
      </c>
      <c r="G25" s="54" t="s">
        <v>160</v>
      </c>
      <c r="H25" s="54" t="s">
        <v>201</v>
      </c>
      <c r="I25" s="52"/>
      <c r="J25" s="2"/>
      <c r="K25" s="2"/>
    </row>
    <row r="26" spans="1:11" ht="68.25" customHeight="1" x14ac:dyDescent="0.15">
      <c r="A26" s="70"/>
      <c r="B26" s="30" t="s">
        <v>122</v>
      </c>
      <c r="C26" s="27" t="s">
        <v>123</v>
      </c>
      <c r="D26" s="27" t="s">
        <v>100</v>
      </c>
      <c r="E26" s="27" t="s">
        <v>100</v>
      </c>
      <c r="F26" s="27" t="s">
        <v>100</v>
      </c>
      <c r="G26" s="54" t="s">
        <v>174</v>
      </c>
      <c r="H26" s="54" t="s">
        <v>202</v>
      </c>
      <c r="I26" s="52"/>
      <c r="J26" s="2"/>
      <c r="K26" s="2"/>
    </row>
    <row r="27" spans="1:11" ht="68.25" customHeight="1" x14ac:dyDescent="0.15">
      <c r="A27" s="69" t="s">
        <v>124</v>
      </c>
      <c r="B27" s="28" t="s">
        <v>40</v>
      </c>
      <c r="C27" s="27" t="s">
        <v>125</v>
      </c>
      <c r="D27" s="27" t="s">
        <v>100</v>
      </c>
      <c r="E27" s="27" t="s">
        <v>100</v>
      </c>
      <c r="F27" s="27" t="s">
        <v>100</v>
      </c>
      <c r="G27" s="54" t="s">
        <v>155</v>
      </c>
      <c r="H27" s="54" t="s">
        <v>203</v>
      </c>
      <c r="I27" s="52"/>
      <c r="J27" s="2"/>
      <c r="K27" s="2"/>
    </row>
    <row r="28" spans="1:11" ht="68.25" customHeight="1" x14ac:dyDescent="0.15">
      <c r="A28" s="70"/>
      <c r="B28" s="28" t="s">
        <v>34</v>
      </c>
      <c r="C28" s="27" t="s">
        <v>126</v>
      </c>
      <c r="D28" s="27" t="s">
        <v>100</v>
      </c>
      <c r="E28" s="27" t="s">
        <v>100</v>
      </c>
      <c r="F28" s="54" t="s">
        <v>233</v>
      </c>
      <c r="G28" s="54" t="s">
        <v>156</v>
      </c>
      <c r="H28" s="54" t="s">
        <v>154</v>
      </c>
      <c r="I28" s="52"/>
      <c r="J28" s="2"/>
      <c r="K28" s="2"/>
    </row>
    <row r="29" spans="1:11" ht="68.25" customHeight="1" x14ac:dyDescent="0.15">
      <c r="A29" s="70"/>
      <c r="B29" s="28" t="s">
        <v>22</v>
      </c>
      <c r="C29" s="27" t="s">
        <v>127</v>
      </c>
      <c r="D29" s="27" t="s">
        <v>100</v>
      </c>
      <c r="E29" s="27" t="s">
        <v>100</v>
      </c>
      <c r="F29" s="27" t="s">
        <v>100</v>
      </c>
      <c r="G29" s="27" t="s">
        <v>152</v>
      </c>
      <c r="H29" s="27" t="s">
        <v>152</v>
      </c>
      <c r="I29" s="52"/>
      <c r="J29" s="2"/>
      <c r="K29" s="2"/>
    </row>
    <row r="30" spans="1:11" ht="68.25" customHeight="1" x14ac:dyDescent="0.15">
      <c r="A30" s="70"/>
      <c r="B30" s="28" t="s">
        <v>33</v>
      </c>
      <c r="C30" s="27" t="s">
        <v>93</v>
      </c>
      <c r="D30" s="27" t="s">
        <v>100</v>
      </c>
      <c r="E30" s="27" t="s">
        <v>100</v>
      </c>
      <c r="F30" s="27" t="s">
        <v>100</v>
      </c>
      <c r="G30" s="27" t="s">
        <v>175</v>
      </c>
      <c r="H30" s="27" t="s">
        <v>204</v>
      </c>
      <c r="I30" s="52"/>
      <c r="J30" s="2"/>
      <c r="K30" s="2"/>
    </row>
    <row r="31" spans="1:11" ht="68.25" customHeight="1" x14ac:dyDescent="0.15">
      <c r="A31" s="70"/>
      <c r="B31" s="28" t="s">
        <v>41</v>
      </c>
      <c r="C31" s="27" t="s">
        <v>128</v>
      </c>
      <c r="D31" s="27" t="s">
        <v>100</v>
      </c>
      <c r="E31" s="27" t="s">
        <v>100</v>
      </c>
      <c r="F31" s="27" t="s">
        <v>100</v>
      </c>
      <c r="G31" s="54" t="s">
        <v>100</v>
      </c>
      <c r="H31" s="55" t="s">
        <v>100</v>
      </c>
      <c r="I31" s="52"/>
      <c r="J31" s="2"/>
      <c r="K31" s="2"/>
    </row>
    <row r="32" spans="1:11" ht="68.25" customHeight="1" x14ac:dyDescent="0.15">
      <c r="A32" s="70"/>
      <c r="B32" s="28" t="s">
        <v>26</v>
      </c>
      <c r="C32" s="28" t="s">
        <v>129</v>
      </c>
      <c r="D32" s="27" t="s">
        <v>100</v>
      </c>
      <c r="E32" s="27" t="s">
        <v>100</v>
      </c>
      <c r="F32" s="27" t="s">
        <v>100</v>
      </c>
      <c r="G32" s="27" t="s">
        <v>100</v>
      </c>
      <c r="H32" s="27" t="s">
        <v>100</v>
      </c>
      <c r="I32" s="52"/>
      <c r="J32" s="2"/>
      <c r="K32" s="2"/>
    </row>
    <row r="33" spans="1:11" ht="68.25" customHeight="1" x14ac:dyDescent="0.15">
      <c r="A33" s="70"/>
      <c r="B33" s="28" t="s">
        <v>42</v>
      </c>
      <c r="C33" s="28" t="s">
        <v>75</v>
      </c>
      <c r="D33" s="27" t="s">
        <v>100</v>
      </c>
      <c r="E33" s="27" t="s">
        <v>100</v>
      </c>
      <c r="F33" s="54" t="s">
        <v>234</v>
      </c>
      <c r="G33" s="54" t="s">
        <v>176</v>
      </c>
      <c r="H33" s="54" t="s">
        <v>152</v>
      </c>
      <c r="I33" s="52"/>
      <c r="J33" s="2"/>
      <c r="K33" s="2"/>
    </row>
    <row r="34" spans="1:11" ht="68.25" customHeight="1" x14ac:dyDescent="0.15">
      <c r="A34" s="70"/>
      <c r="B34" s="28" t="s">
        <v>43</v>
      </c>
      <c r="C34" s="28" t="s">
        <v>130</v>
      </c>
      <c r="D34" s="27" t="s">
        <v>100</v>
      </c>
      <c r="E34" s="27" t="s">
        <v>100</v>
      </c>
      <c r="F34" s="27" t="s">
        <v>100</v>
      </c>
      <c r="G34" s="54" t="s">
        <v>176</v>
      </c>
      <c r="H34" s="54" t="s">
        <v>205</v>
      </c>
      <c r="I34" s="52"/>
      <c r="J34" s="2"/>
      <c r="K34" s="2"/>
    </row>
    <row r="35" spans="1:11" ht="68.25" customHeight="1" x14ac:dyDescent="0.15">
      <c r="A35" s="70"/>
      <c r="B35" s="28" t="s">
        <v>27</v>
      </c>
      <c r="C35" s="28" t="s">
        <v>131</v>
      </c>
      <c r="D35" s="27" t="s">
        <v>100</v>
      </c>
      <c r="E35" s="54" t="s">
        <v>235</v>
      </c>
      <c r="F35" s="27" t="s">
        <v>100</v>
      </c>
      <c r="G35" s="54" t="s">
        <v>176</v>
      </c>
      <c r="H35" s="54" t="s">
        <v>206</v>
      </c>
      <c r="I35" s="52"/>
      <c r="J35" s="2"/>
      <c r="K35" s="2"/>
    </row>
    <row r="36" spans="1:11" ht="68.25" customHeight="1" x14ac:dyDescent="0.15">
      <c r="A36" s="70"/>
      <c r="B36" s="28" t="s">
        <v>28</v>
      </c>
      <c r="C36" s="28" t="s">
        <v>132</v>
      </c>
      <c r="D36" s="54" t="s">
        <v>236</v>
      </c>
      <c r="E36" s="27" t="s">
        <v>100</v>
      </c>
      <c r="F36" s="27" t="s">
        <v>100</v>
      </c>
      <c r="G36" s="54" t="s">
        <v>177</v>
      </c>
      <c r="H36" s="54" t="s">
        <v>207</v>
      </c>
      <c r="I36" s="52"/>
      <c r="J36" s="2"/>
      <c r="K36" s="2"/>
    </row>
    <row r="37" spans="1:11" ht="68.25" customHeight="1" x14ac:dyDescent="0.15">
      <c r="A37" s="70"/>
      <c r="B37" s="28" t="s">
        <v>24</v>
      </c>
      <c r="C37" s="28" t="s">
        <v>25</v>
      </c>
      <c r="D37" s="27" t="s">
        <v>100</v>
      </c>
      <c r="E37" s="27" t="s">
        <v>100</v>
      </c>
      <c r="F37" s="27" t="s">
        <v>100</v>
      </c>
      <c r="G37" s="54" t="s">
        <v>178</v>
      </c>
      <c r="H37" s="54" t="s">
        <v>208</v>
      </c>
      <c r="I37" s="52"/>
      <c r="J37" s="2"/>
      <c r="K37" s="2"/>
    </row>
    <row r="38" spans="1:11" ht="68.25" customHeight="1" x14ac:dyDescent="0.15">
      <c r="A38" s="70"/>
      <c r="B38" s="28" t="s">
        <v>23</v>
      </c>
      <c r="C38" s="28" t="s">
        <v>133</v>
      </c>
      <c r="D38" s="49" t="s">
        <v>237</v>
      </c>
      <c r="E38" s="27" t="s">
        <v>100</v>
      </c>
      <c r="F38" s="27" t="s">
        <v>100</v>
      </c>
      <c r="G38" s="54" t="s">
        <v>100</v>
      </c>
      <c r="H38" s="54" t="s">
        <v>151</v>
      </c>
      <c r="I38" s="52"/>
      <c r="J38" s="2"/>
      <c r="K38" s="2"/>
    </row>
    <row r="39" spans="1:11" ht="68.25" customHeight="1" x14ac:dyDescent="0.15">
      <c r="A39" s="70"/>
      <c r="B39" s="28" t="s">
        <v>29</v>
      </c>
      <c r="C39" s="28" t="s">
        <v>134</v>
      </c>
      <c r="D39" s="27" t="s">
        <v>100</v>
      </c>
      <c r="E39" s="27" t="s">
        <v>100</v>
      </c>
      <c r="F39" s="27" t="s">
        <v>100</v>
      </c>
      <c r="G39" s="54" t="s">
        <v>179</v>
      </c>
      <c r="H39" s="54" t="s">
        <v>209</v>
      </c>
      <c r="I39" s="52"/>
      <c r="J39" s="2"/>
      <c r="K39" s="2"/>
    </row>
    <row r="40" spans="1:11" ht="68.25" customHeight="1" x14ac:dyDescent="0.15">
      <c r="A40" s="70"/>
      <c r="B40" s="28" t="s">
        <v>30</v>
      </c>
      <c r="C40" s="27" t="s">
        <v>135</v>
      </c>
      <c r="D40" s="27" t="s">
        <v>100</v>
      </c>
      <c r="E40" s="27" t="s">
        <v>100</v>
      </c>
      <c r="F40" s="27" t="s">
        <v>100</v>
      </c>
      <c r="G40" s="54" t="s">
        <v>180</v>
      </c>
      <c r="H40" s="54" t="s">
        <v>210</v>
      </c>
      <c r="I40" s="52"/>
      <c r="J40" s="2"/>
      <c r="K40" s="2"/>
    </row>
    <row r="41" spans="1:11" ht="68.25" customHeight="1" x14ac:dyDescent="0.15">
      <c r="A41" s="70"/>
      <c r="B41" s="28" t="s">
        <v>136</v>
      </c>
      <c r="C41" s="28" t="s">
        <v>137</v>
      </c>
      <c r="D41" s="27" t="s">
        <v>100</v>
      </c>
      <c r="E41" s="27" t="s">
        <v>238</v>
      </c>
      <c r="F41" s="27" t="s">
        <v>100</v>
      </c>
      <c r="G41" s="54" t="s">
        <v>100</v>
      </c>
      <c r="H41" s="27" t="s">
        <v>100</v>
      </c>
      <c r="I41" s="52"/>
      <c r="J41" s="2"/>
      <c r="K41" s="2"/>
    </row>
    <row r="42" spans="1:11" ht="68.25" customHeight="1" x14ac:dyDescent="0.15">
      <c r="A42" s="70"/>
      <c r="B42" s="28" t="s">
        <v>138</v>
      </c>
      <c r="C42" s="28" t="s">
        <v>139</v>
      </c>
      <c r="D42" s="27" t="s">
        <v>100</v>
      </c>
      <c r="E42" s="27" t="s">
        <v>100</v>
      </c>
      <c r="F42" s="27" t="s">
        <v>100</v>
      </c>
      <c r="G42" s="54" t="s">
        <v>100</v>
      </c>
      <c r="H42" s="54" t="s">
        <v>100</v>
      </c>
      <c r="I42" s="52"/>
      <c r="J42" s="2"/>
      <c r="K42" s="2"/>
    </row>
    <row r="43" spans="1:11" ht="68.25" customHeight="1" x14ac:dyDescent="0.15">
      <c r="A43" s="70"/>
      <c r="B43" s="28" t="s">
        <v>51</v>
      </c>
      <c r="C43" s="28" t="s">
        <v>140</v>
      </c>
      <c r="D43" s="27" t="s">
        <v>100</v>
      </c>
      <c r="E43" s="27" t="s">
        <v>100</v>
      </c>
      <c r="F43" s="27" t="s">
        <v>100</v>
      </c>
      <c r="G43" s="54" t="s">
        <v>100</v>
      </c>
      <c r="H43" s="55" t="s">
        <v>100</v>
      </c>
      <c r="I43" s="52"/>
      <c r="J43" s="2"/>
      <c r="K43" s="2"/>
    </row>
    <row r="44" spans="1:11" ht="68.25" customHeight="1" x14ac:dyDescent="0.15">
      <c r="A44" s="70"/>
      <c r="B44" s="28" t="s">
        <v>31</v>
      </c>
      <c r="C44" s="28" t="s">
        <v>141</v>
      </c>
      <c r="D44" s="27" t="s">
        <v>100</v>
      </c>
      <c r="E44" s="54" t="s">
        <v>239</v>
      </c>
      <c r="F44" s="27" t="s">
        <v>100</v>
      </c>
      <c r="G44" s="54" t="s">
        <v>181</v>
      </c>
      <c r="H44" s="54" t="s">
        <v>211</v>
      </c>
      <c r="I44" s="52"/>
      <c r="J44" s="2"/>
      <c r="K44" s="2"/>
    </row>
    <row r="45" spans="1:11" ht="68.25" customHeight="1" x14ac:dyDescent="0.15">
      <c r="A45" s="70"/>
      <c r="B45" s="28" t="s">
        <v>32</v>
      </c>
      <c r="C45" s="28" t="s">
        <v>142</v>
      </c>
      <c r="D45" s="27" t="s">
        <v>100</v>
      </c>
      <c r="E45" s="27" t="s">
        <v>100</v>
      </c>
      <c r="F45" s="54" t="s">
        <v>240</v>
      </c>
      <c r="G45" s="54" t="s">
        <v>181</v>
      </c>
      <c r="H45" s="54" t="s">
        <v>212</v>
      </c>
      <c r="I45" s="52"/>
      <c r="J45" s="2"/>
      <c r="K45" s="2"/>
    </row>
    <row r="46" spans="1:11" ht="68.25" customHeight="1" x14ac:dyDescent="0.15">
      <c r="A46" s="70"/>
      <c r="B46" s="28" t="s">
        <v>46</v>
      </c>
      <c r="C46" s="28" t="s">
        <v>143</v>
      </c>
      <c r="D46" s="27" t="s">
        <v>100</v>
      </c>
      <c r="E46" s="27" t="s">
        <v>100</v>
      </c>
      <c r="F46" s="27" t="s">
        <v>100</v>
      </c>
      <c r="G46" s="54" t="s">
        <v>182</v>
      </c>
      <c r="H46" s="54" t="s">
        <v>100</v>
      </c>
      <c r="I46" s="52"/>
      <c r="J46" s="2"/>
      <c r="K46" s="2"/>
    </row>
    <row r="47" spans="1:11" ht="68.25" customHeight="1" x14ac:dyDescent="0.15">
      <c r="A47" s="70"/>
      <c r="B47" s="28" t="s">
        <v>47</v>
      </c>
      <c r="C47" s="28" t="s">
        <v>144</v>
      </c>
      <c r="D47" s="27" t="s">
        <v>100</v>
      </c>
      <c r="E47" s="27" t="s">
        <v>100</v>
      </c>
      <c r="F47" s="27" t="s">
        <v>100</v>
      </c>
      <c r="G47" s="54" t="s">
        <v>153</v>
      </c>
      <c r="H47" s="54" t="s">
        <v>100</v>
      </c>
      <c r="I47" s="52"/>
      <c r="J47" s="2"/>
      <c r="K47" s="2"/>
    </row>
    <row r="48" spans="1:11" x14ac:dyDescent="0.15">
      <c r="J48" s="2"/>
      <c r="K48" s="2"/>
    </row>
  </sheetData>
  <mergeCells count="3">
    <mergeCell ref="A1:J1"/>
    <mergeCell ref="A3:A26"/>
    <mergeCell ref="A27:A47"/>
  </mergeCells>
  <phoneticPr fontId="10" type="noConversion"/>
  <pageMargins left="0.15748031496062992" right="0.11" top="0.51181102362204722" bottom="0.47244094488188981" header="0.51181102362204722" footer="0.51181102362204722"/>
  <pageSetup paperSize="9" scale="62" orientation="portrait" r:id="rId1"/>
  <headerFooter alignWithMargins="0"/>
  <rowBreaks count="3" manualBreakCount="3">
    <brk id="23" max="13" man="1"/>
    <brk id="28" max="16383" man="1"/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요금</vt:lpstr>
      <vt:lpstr>업소별 가격</vt:lpstr>
      <vt:lpstr>요금!Print_Area</vt:lpstr>
    </vt:vector>
  </TitlesOfParts>
  <Company>부평구청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2019-04-19T00:46:09Z</cp:lastPrinted>
  <dcterms:created xsi:type="dcterms:W3CDTF">2009-03-06T02:27:01Z</dcterms:created>
  <dcterms:modified xsi:type="dcterms:W3CDTF">2024-08-02T06:59:02Z</dcterms:modified>
</cp:coreProperties>
</file>