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24ED97-7902-42E8-AC4F-61F8940A71DB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<sst xmlns="http://schemas.openxmlformats.org/spreadsheetml/2006/main" count="219" uniqueCount="138">
  <si>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</si>
  <si>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</si>
  <si>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</si>
  <si>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</si>
  <si>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</si>
  <si>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</si>
  <si>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</si>
  <si>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</si>
  <si>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</si>
  <si>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</si>
  <si>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</si>
  <si>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</si>
  <si>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</si>
  <si>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</si>
  <si>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</si>
  <si>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</si>
  <si>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</si>
  <si>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</si>
  <si>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</si>
  <si>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</si>
  <si>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</si>
  <si>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</si>
  <si>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</si>
  <si>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</si>
  <si>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</si>
  <si>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</si>
  <si>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</si>
  <si>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</si>
  <si>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</si>
  <si>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</si>
  <si>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</si>
  <si>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</si>
  <si>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</si>
  <si>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</si>
  <si>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</si>
  <si>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</si>
  <si>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</si>
  <si>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</si>
  <si>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</si>
  <si>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</si>
  <si>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</si>
  <si>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</si>
  <si>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</si>
  <si>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</si>
  <si>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</si>
  <si>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</si>
  <si>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</si>
  <si>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</si>
  <si>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</si>
  <si>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</si>
  <si>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</si>
  <si>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</si>
  <si>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</si>
  <si>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</si>
  <si>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</si>
  <si>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</si>
  <si>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</si>
  <si>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</si>
  <si>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</si>
  <si>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</si>
  <si>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</si>
  <si>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</si>
  <si>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</si>
  <si>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</si>
  <si>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</si>
  <si>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</si>
  <si>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</si>
  <si>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</si>
  <si>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</si>
  <si>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</si>
  <si>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</si>
  <si>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</si>
  <si>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</si>
  <si>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</si>
  <si>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</si>
  <si>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</si>
  <si>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</si>
  <si>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</si>
  <si>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</si>
  <si>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</si>
  <si>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</si>
  <si>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</si>
  <si>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</si>
  <si>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</si>
  <si>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</si>
  <si>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</si>
  <si>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</si>
  <si>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(중)망</t>
    <phoneticPr fontId="2" type="noConversion"/>
  </si>
  <si>
    <t>500g</t>
    <phoneticPr fontId="2" type="noConversion"/>
  </si>
  <si>
    <t>3개입</t>
    <phoneticPr fontId="2" type="noConversion"/>
  </si>
  <si>
    <t>900g</t>
    <phoneticPr fontId="2" type="noConversion"/>
  </si>
  <si>
    <t>5개입</t>
    <phoneticPr fontId="2" type="noConversion"/>
  </si>
  <si>
    <t>30롤</t>
    <phoneticPr fontId="2" type="noConversion"/>
  </si>
  <si>
    <t>강화섬쌀</t>
    <phoneticPr fontId="2" type="noConversion"/>
  </si>
  <si>
    <t>380g</t>
    <phoneticPr fontId="2" type="noConversion"/>
  </si>
  <si>
    <t>6개입</t>
    <phoneticPr fontId="2" type="noConversion"/>
  </si>
  <si>
    <t>2.7kg</t>
    <phoneticPr fontId="2" type="noConversion"/>
  </si>
  <si>
    <t>1.5kg</t>
    <phoneticPr fontId="2" type="noConversion"/>
  </si>
  <si>
    <t>2마리</t>
    <phoneticPr fontId="2" type="noConversion"/>
  </si>
  <si>
    <t>0.5L</t>
    <phoneticPr fontId="2" type="noConversion"/>
  </si>
  <si>
    <t>1.8kg</t>
    <phoneticPr fontId="2" type="noConversion"/>
  </si>
  <si>
    <t>6kg</t>
    <phoneticPr fontId="2" type="noConversion"/>
  </si>
  <si>
    <t>크리넥스 30롤</t>
    <phoneticPr fontId="2" type="noConversion"/>
  </si>
  <si>
    <t>(소)망</t>
    <phoneticPr fontId="2" type="noConversion"/>
  </si>
  <si>
    <t>10kg</t>
    <phoneticPr fontId="2" type="noConversion"/>
  </si>
  <si>
    <t>2kg</t>
    <phoneticPr fontId="2" type="noConversion"/>
  </si>
  <si>
    <t>700g</t>
    <phoneticPr fontId="2" type="noConversion"/>
  </si>
  <si>
    <t>300g</t>
    <phoneticPr fontId="2" type="noConversion"/>
  </si>
  <si>
    <t>1.8L</t>
    <phoneticPr fontId="2" type="noConversion"/>
  </si>
  <si>
    <t>600g</t>
    <phoneticPr fontId="2" type="noConversion"/>
  </si>
  <si>
    <t>1130g</t>
    <phoneticPr fontId="2" type="noConversion"/>
  </si>
  <si>
    <t>GS프레시마트
(당하점)</t>
    <phoneticPr fontId="2" type="noConversion"/>
  </si>
  <si>
    <t>650g</t>
    <phoneticPr fontId="2" type="noConversion"/>
  </si>
  <si>
    <t>1.4kg</t>
    <phoneticPr fontId="2" type="noConversion"/>
  </si>
  <si>
    <t>500g</t>
    <phoneticPr fontId="2" type="noConversion"/>
  </si>
  <si>
    <t>2마리</t>
    <phoneticPr fontId="2" type="noConversion"/>
  </si>
  <si>
    <t>1050g</t>
    <phoneticPr fontId="2" type="noConversion"/>
  </si>
  <si>
    <t>855g</t>
    <phoneticPr fontId="2" type="noConversion"/>
  </si>
  <si>
    <t>320g</t>
    <phoneticPr fontId="2" type="noConversion"/>
  </si>
  <si>
    <t>4월2일</t>
    <phoneticPr fontId="2" type="noConversion"/>
  </si>
  <si>
    <t>10kg</t>
    <phoneticPr fontId="2" type="noConversion"/>
  </si>
  <si>
    <t>아이엠마더 1단계</t>
    <phoneticPr fontId="2" type="noConversion"/>
  </si>
  <si>
    <t>300g+300g</t>
    <phoneticPr fontId="2" type="noConversion"/>
  </si>
  <si>
    <t>4월4일</t>
    <phoneticPr fontId="2" type="noConversion"/>
  </si>
  <si>
    <t>4월1일</t>
    <phoneticPr fontId="2" type="noConversion"/>
  </si>
  <si>
    <t>4월3일</t>
    <phoneticPr fontId="2" type="noConversion"/>
  </si>
  <si>
    <t>30롤</t>
    <phoneticPr fontId="2" type="noConversion"/>
  </si>
  <si>
    <t>600g</t>
    <phoneticPr fontId="2" type="noConversion"/>
  </si>
  <si>
    <t>532g</t>
    <phoneticPr fontId="2" type="noConversion"/>
  </si>
  <si>
    <t>1.1kg</t>
    <phoneticPr fontId="2" type="noConversion"/>
  </si>
  <si>
    <t>680g</t>
    <phoneticPr fontId="2" type="noConversion"/>
  </si>
  <si>
    <t>8입</t>
    <phoneticPr fontId="2" type="noConversion"/>
  </si>
  <si>
    <t>330g</t>
    <phoneticPr fontId="2" type="noConversion"/>
  </si>
  <si>
    <t>800g</t>
    <phoneticPr fontId="2" type="noConversion"/>
  </si>
  <si>
    <t>500g</t>
    <phoneticPr fontId="2" type="noConversion"/>
  </si>
  <si>
    <t>1.5L</t>
    <phoneticPr fontId="2" type="noConversion"/>
  </si>
  <si>
    <t>4kg</t>
    <phoneticPr fontId="2" type="noConversion"/>
  </si>
  <si>
    <t>1.8kg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</si>
</sst>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111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119</v>
      </c>
      <c r="J3" s="12" t="s">
        <v>123</v>
      </c>
      <c r="K3" s="12" t="s">
        <v>124</v>
      </c>
      <c r="L3" s="12" t="s">
        <v>125</v>
      </c>
      <c r="M3" s="25" t="s">
        <v>119</v>
      </c>
      <c r="N3" s="25" t="s">
        <v>119</v>
      </c>
      <c r="O3" s="25" t="s">
        <v>123</v>
      </c>
      <c r="P3" s="25" t="s">
        <v>119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55242.857142857145</v>
      </c>
      <c r="E4" s="32">
        <v>54612.5</v>
      </c>
      <c r="F4" s="3" t="str">
        <f>IF((D4-E4)&lt;0,"↓",IF((D4-E4)&gt;0,"↑",""))</f>
        <v>↑</v>
      </c>
      <c r="G4" s="4">
        <f>ABS(D4-E4)</f>
        <v>630.35714285714494</v>
      </c>
      <c r="H4" s="10">
        <f>IFERROR(ROUND(((D4-E4)/E4)*100,1),"-")</f>
        <v>1.2</v>
      </c>
      <c r="I4" s="13">
        <v>29900</v>
      </c>
      <c r="J4" s="13">
        <v>79800</v>
      </c>
      <c r="K4" s="13">
        <v>59900</v>
      </c>
      <c r="L4" s="13">
        <v>72500</v>
      </c>
      <c r="M4" s="26">
        <v>38900</v>
      </c>
      <c r="N4" s="26">
        <v>45900</v>
      </c>
      <c r="O4" s="26">
        <v>59800</v>
      </c>
      <c r="P4" s="26"/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120</v>
      </c>
      <c r="J5" s="19" t="s">
        <v>93</v>
      </c>
      <c r="K5" s="19" t="s">
        <v>93</v>
      </c>
      <c r="L5" s="19" t="s">
        <v>93</v>
      </c>
      <c r="M5" s="26" t="s">
        <v>104</v>
      </c>
      <c r="N5" s="26" t="s">
        <v>104</v>
      </c>
      <c r="O5" s="26"/>
      <c r="P5" s="26"/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1862.5</v>
      </c>
      <c r="E6" s="32">
        <v>2045</v>
      </c>
      <c r="F6" s="3" t="str">
        <f>IF((D6-E6)&lt;0,"↓",IF((D6-E6)&gt;0,"↑",""))</f>
        <v>↓</v>
      </c>
      <c r="G6" s="4">
        <f>ABS(D6-E6)</f>
        <v>182.5</v>
      </c>
      <c r="H6" s="10">
        <f>IFERROR(ROUND(((D6-E6)/E6)*100,1),"-")</f>
        <v>-8.9</v>
      </c>
      <c r="I6" s="13">
        <v>2790</v>
      </c>
      <c r="J6" s="13">
        <v>1500</v>
      </c>
      <c r="K6" s="13">
        <v>2480</v>
      </c>
      <c r="L6" s="13">
        <v>1990</v>
      </c>
      <c r="M6" s="26">
        <v>1990</v>
      </c>
      <c r="N6" s="26">
        <v>1880</v>
      </c>
      <c r="O6" s="26">
        <v>990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107</v>
      </c>
      <c r="K7" s="27" t="s">
        <v>94</v>
      </c>
      <c r="L7" s="19" t="s">
        <v>94</v>
      </c>
      <c r="M7" s="27" t="s">
        <v>127</v>
      </c>
      <c r="N7" s="27" t="s">
        <v>94</v>
      </c>
      <c r="O7" s="27"/>
      <c r="P7" s="27" t="s">
        <v>112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7080</v>
      </c>
      <c r="E8" s="32">
        <v>7367.5</v>
      </c>
      <c r="F8" s="3" t="str">
        <f>IF((D8-E8)&lt;0,"↓",IF((D8-E8)&gt;0,"↑",""))</f>
        <v>↓</v>
      </c>
      <c r="G8" s="4">
        <f>ABS(D8-E8)</f>
        <v>287.5</v>
      </c>
      <c r="H8" s="10">
        <f>IFERROR(ROUND(((D8-E8)/E8)*100,1),"-")</f>
        <v>-3.9</v>
      </c>
      <c r="I8" s="13">
        <v>5990</v>
      </c>
      <c r="J8" s="13">
        <v>8500</v>
      </c>
      <c r="K8" s="13">
        <v>6980</v>
      </c>
      <c r="L8" s="13">
        <v>9800</v>
      </c>
      <c r="M8" s="26">
        <v>3990</v>
      </c>
      <c r="N8" s="26">
        <v>3780</v>
      </c>
      <c r="O8" s="26">
        <v>11800</v>
      </c>
      <c r="P8" s="26">
        <v>5800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114</v>
      </c>
      <c r="J9" s="19"/>
      <c r="K9" s="19"/>
      <c r="L9" s="19"/>
      <c r="M9" s="27" t="s">
        <v>88</v>
      </c>
      <c r="N9" s="30" t="s">
        <v>107</v>
      </c>
      <c r="O9" s="27" t="s">
        <v>137</v>
      </c>
      <c r="P9" s="30" t="s">
        <v>88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4262.5</v>
      </c>
      <c r="E10" s="32">
        <v>3898.75</v>
      </c>
      <c r="F10" s="3" t="str">
        <f>IF((D10-E10)&lt;0,"↓",IF((D10-E10)&gt;0,"↑",""))</f>
        <v>↑</v>
      </c>
      <c r="G10" s="4">
        <f>ABS(D10-E10)</f>
        <v>363.75</v>
      </c>
      <c r="H10" s="10">
        <f>IFERROR(ROUND(((D10-E10)/E10)*100,1),"-")</f>
        <v>9.3000000000000007</v>
      </c>
      <c r="I10" s="13">
        <v>5290</v>
      </c>
      <c r="J10" s="13">
        <v>2500</v>
      </c>
      <c r="K10" s="13">
        <v>3980</v>
      </c>
      <c r="L10" s="13">
        <v>2980</v>
      </c>
      <c r="M10" s="26">
        <v>5490</v>
      </c>
      <c r="N10" s="26">
        <v>4980</v>
      </c>
      <c r="O10" s="26">
        <v>3900</v>
      </c>
      <c r="P10" s="26">
        <v>4980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87</v>
      </c>
      <c r="J11" s="19" t="s">
        <v>103</v>
      </c>
      <c r="K11" s="19" t="s">
        <v>97</v>
      </c>
      <c r="L11" s="19" t="s">
        <v>103</v>
      </c>
      <c r="M11" s="27" t="s">
        <v>97</v>
      </c>
      <c r="N11" s="27" t="s">
        <v>100</v>
      </c>
      <c r="O11" s="27"/>
      <c r="P11" s="27" t="s">
        <v>97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2388.75</v>
      </c>
      <c r="E12" s="32">
        <v>2578.25</v>
      </c>
      <c r="F12" s="3" t="str">
        <f>IF((D12-E12)&lt;0,"↓",IF((D12-E12)&gt;0,"↑",""))</f>
        <v>↓</v>
      </c>
      <c r="G12" s="4">
        <f>ABS(D12-E12)</f>
        <v>189.5</v>
      </c>
      <c r="H12" s="10">
        <f>IFERROR(ROUND(((D12-E12)/E12)*100,1),"-")</f>
        <v>-7.3</v>
      </c>
      <c r="I12" s="13">
        <v>2790</v>
      </c>
      <c r="J12" s="13">
        <v>2980</v>
      </c>
      <c r="K12" s="13">
        <v>1386</v>
      </c>
      <c r="L12" s="13">
        <v>2800</v>
      </c>
      <c r="M12" s="26">
        <v>2850</v>
      </c>
      <c r="N12" s="26">
        <v>1484</v>
      </c>
      <c r="O12" s="26">
        <v>2000</v>
      </c>
      <c r="P12" s="26">
        <v>2820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106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1766.25</v>
      </c>
      <c r="E14" s="32">
        <v>1557.5</v>
      </c>
      <c r="F14" s="3" t="str">
        <f>IF((D14-E14)&lt;0,"↓",IF((D14-E14)&gt;0,"↑",""))</f>
        <v>↑</v>
      </c>
      <c r="G14" s="4">
        <f>ABS(D14-E14)</f>
        <v>208.75</v>
      </c>
      <c r="H14" s="10">
        <f>IFERROR(ROUND(((D14-E14)/E14)*100,1),"-")</f>
        <v>13.4</v>
      </c>
      <c r="I14" s="13">
        <v>2290</v>
      </c>
      <c r="J14" s="13">
        <v>1500</v>
      </c>
      <c r="K14" s="13">
        <v>1680</v>
      </c>
      <c r="L14" s="13">
        <v>1800</v>
      </c>
      <c r="M14" s="26">
        <v>1890</v>
      </c>
      <c r="N14" s="26">
        <v>1590</v>
      </c>
      <c r="O14" s="26">
        <v>1500</v>
      </c>
      <c r="P14" s="26">
        <v>1880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5660</v>
      </c>
      <c r="E16" s="32">
        <v>5571.25</v>
      </c>
      <c r="F16" s="3" t="str">
        <f>IF((D16-E16)&lt;0,"↓",IF((D16-E16)&gt;0,"↑",""))</f>
        <v>↑</v>
      </c>
      <c r="G16" s="4">
        <f>ABS(D16-E16)</f>
        <v>88.75</v>
      </c>
      <c r="H16" s="10">
        <f>IFERROR(ROUND(((D16-E16)/E16)*100,1),"-")</f>
        <v>1.6</v>
      </c>
      <c r="I16" s="13">
        <v>3340</v>
      </c>
      <c r="J16" s="13">
        <v>15000</v>
      </c>
      <c r="K16" s="13">
        <v>3980</v>
      </c>
      <c r="L16" s="13">
        <v>6500</v>
      </c>
      <c r="M16" s="26">
        <v>2490</v>
      </c>
      <c r="N16" s="26">
        <v>4490</v>
      </c>
      <c r="O16" s="26">
        <v>6000</v>
      </c>
      <c r="P16" s="26">
        <v>3480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 t="s">
        <v>89</v>
      </c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8580</v>
      </c>
      <c r="E18" s="32">
        <v>10872.5</v>
      </c>
      <c r="F18" s="3" t="str">
        <f>IF((D18-E18)&lt;0,"↓",IF((D18-E18)&gt;0,"↑",""))</f>
        <v>↓</v>
      </c>
      <c r="G18" s="4">
        <f>ABS(D18-E18)</f>
        <v>2292.5</v>
      </c>
      <c r="H18" s="10">
        <f>IFERROR(ROUND(((D18-E18)/E18)*100,1),"-")</f>
        <v>-21.1</v>
      </c>
      <c r="I18" s="13">
        <v>9990</v>
      </c>
      <c r="J18" s="13">
        <v>22800</v>
      </c>
      <c r="K18" s="13">
        <v>10430</v>
      </c>
      <c r="L18" s="13">
        <v>2800</v>
      </c>
      <c r="M18" s="26">
        <v>2020</v>
      </c>
      <c r="N18" s="26">
        <v>8800</v>
      </c>
      <c r="O18" s="26">
        <v>2000</v>
      </c>
      <c r="P18" s="26">
        <v>9800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91</v>
      </c>
      <c r="J19" s="20" t="s">
        <v>95</v>
      </c>
      <c r="K19" s="20" t="s">
        <v>97</v>
      </c>
      <c r="L19" s="20"/>
      <c r="M19" s="28"/>
      <c r="N19" s="28" t="s">
        <v>131</v>
      </c>
      <c r="O19" s="28"/>
      <c r="P19" s="28" t="s">
        <v>113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6181.25</v>
      </c>
      <c r="E20" s="32">
        <v>6321.25</v>
      </c>
      <c r="F20" s="3" t="str">
        <f>IF((D20-E20)&lt;0,"↓",IF((D20-E20)&gt;0,"↑",""))</f>
        <v>↓</v>
      </c>
      <c r="G20" s="4">
        <f>ABS(D20-E20)</f>
        <v>140</v>
      </c>
      <c r="H20" s="10">
        <f>IFERROR(ROUND(((D20-E20)/E20)*100,1),"-")</f>
        <v>-2.2000000000000002</v>
      </c>
      <c r="I20" s="13">
        <v>5000</v>
      </c>
      <c r="J20" s="13">
        <v>7000</v>
      </c>
      <c r="K20" s="13">
        <v>7000</v>
      </c>
      <c r="L20" s="13">
        <v>3000</v>
      </c>
      <c r="M20" s="26">
        <v>6990</v>
      </c>
      <c r="N20" s="26">
        <v>5580</v>
      </c>
      <c r="O20" s="26">
        <v>8900</v>
      </c>
      <c r="P20" s="26">
        <v>5980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115</v>
      </c>
      <c r="K21" s="19" t="s">
        <v>98</v>
      </c>
      <c r="L21" s="19"/>
      <c r="M21" s="27" t="s">
        <v>98</v>
      </c>
      <c r="N21" s="27" t="s">
        <v>98</v>
      </c>
      <c r="O21" s="27" t="s">
        <v>115</v>
      </c>
      <c r="P21" s="27" t="s">
        <v>98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16010</v>
      </c>
      <c r="E22" s="32">
        <v>14123.75</v>
      </c>
      <c r="F22" s="3" t="str">
        <f>IF((D22-E22)&lt;0,"↓",IF((D22-E22)&gt;0,"↑",""))</f>
        <v>↑</v>
      </c>
      <c r="G22" s="4">
        <f>ABS(D22-E22)</f>
        <v>1886.25</v>
      </c>
      <c r="H22" s="10">
        <f>IFERROR(ROUND(((D22-E22)/E22)*100,1),"-")</f>
        <v>13.4</v>
      </c>
      <c r="I22" s="13">
        <v>14900</v>
      </c>
      <c r="J22" s="13">
        <v>14800</v>
      </c>
      <c r="K22" s="13">
        <v>32800</v>
      </c>
      <c r="L22" s="13">
        <v>19900</v>
      </c>
      <c r="M22" s="26">
        <v>12900</v>
      </c>
      <c r="N22" s="26">
        <v>8480</v>
      </c>
      <c r="O22" s="26">
        <v>11500</v>
      </c>
      <c r="P22" s="26">
        <v>12800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88</v>
      </c>
      <c r="J23" s="21" t="s">
        <v>88</v>
      </c>
      <c r="K23" s="29" t="s">
        <v>97</v>
      </c>
      <c r="L23" s="21" t="s">
        <v>97</v>
      </c>
      <c r="M23" s="29" t="s">
        <v>109</v>
      </c>
      <c r="N23" s="29" t="s">
        <v>107</v>
      </c>
      <c r="O23" s="29" t="s">
        <v>118</v>
      </c>
      <c r="P23" s="29"/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49285</v>
      </c>
      <c r="E24" s="32">
        <v>45622.666666666664</v>
      </c>
      <c r="F24" s="3" t="str">
        <f>IF((D24-E24)&lt;0,"↓",IF((D24-E24)&gt;0,"↑",""))</f>
        <v>↑</v>
      </c>
      <c r="G24" s="4">
        <f>ABS(D24-E24)</f>
        <v>3662.3333333333358</v>
      </c>
      <c r="H24" s="10">
        <f>IFERROR(ROUND(((D24-E24)/E24)*100,1),"-")</f>
        <v>8</v>
      </c>
      <c r="I24" s="13">
        <v>64950</v>
      </c>
      <c r="J24" s="13">
        <v>40985</v>
      </c>
      <c r="K24" s="13">
        <v>34900</v>
      </c>
      <c r="L24" s="13">
        <v>30000</v>
      </c>
      <c r="M24" s="26">
        <v>61606</v>
      </c>
      <c r="N24" s="26">
        <v>37554</v>
      </c>
      <c r="O24" s="26">
        <v>75000</v>
      </c>
      <c r="P24" s="26"/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128</v>
      </c>
      <c r="N25" s="27" t="s">
        <v>132</v>
      </c>
      <c r="O25" s="27" t="s">
        <v>127</v>
      </c>
      <c r="P25" s="28"/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2670.875</v>
      </c>
      <c r="E26" s="32">
        <v>2380.25</v>
      </c>
      <c r="F26" s="3" t="str">
        <f>IF((D26-E26)&lt;0,"↓",IF((D26-E26)&gt;0,"↑",""))</f>
        <v>↑</v>
      </c>
      <c r="G26" s="4">
        <f>ABS(D26-E26)</f>
        <v>290.625</v>
      </c>
      <c r="H26" s="10">
        <f>IFERROR(ROUND(((D26-E26)/E26)*100,1),"-")</f>
        <v>12.2</v>
      </c>
      <c r="I26" s="26">
        <v>2090</v>
      </c>
      <c r="J26" s="13">
        <v>2650</v>
      </c>
      <c r="K26" s="13">
        <v>2380</v>
      </c>
      <c r="L26" s="13">
        <v>2317</v>
      </c>
      <c r="M26" s="26">
        <v>3790</v>
      </c>
      <c r="N26" s="26">
        <v>2880</v>
      </c>
      <c r="O26" s="26">
        <v>2300</v>
      </c>
      <c r="P26" s="26">
        <v>2960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8696.25</v>
      </c>
      <c r="E28" s="32">
        <v>9578.75</v>
      </c>
      <c r="F28" s="3" t="str">
        <f>IF((D28-E28)&lt;0,"↓",IF((D28-E28)&gt;0,"↑",""))</f>
        <v>↓</v>
      </c>
      <c r="G28" s="4">
        <f>ABS(D28-E28)</f>
        <v>882.5</v>
      </c>
      <c r="H28" s="10">
        <f>IFERROR(ROUND(((D28-E28)/E28)*100,1),"-")</f>
        <v>-9.1999999999999993</v>
      </c>
      <c r="I28" s="26">
        <v>7990</v>
      </c>
      <c r="J28" s="13">
        <v>8490</v>
      </c>
      <c r="K28" s="13">
        <v>6920</v>
      </c>
      <c r="L28" s="13">
        <v>8900</v>
      </c>
      <c r="M28" s="26">
        <v>6990</v>
      </c>
      <c r="N28" s="26">
        <v>7980</v>
      </c>
      <c r="O28" s="26">
        <v>6500</v>
      </c>
      <c r="P28" s="26">
        <v>15800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116</v>
      </c>
      <c r="N29" s="27" t="s">
        <v>133</v>
      </c>
      <c r="O29" s="27" t="s">
        <v>110</v>
      </c>
      <c r="P29" s="27" t="s">
        <v>116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7111.25</v>
      </c>
      <c r="E30" s="32">
        <v>7420</v>
      </c>
      <c r="F30" s="3" t="str">
        <f>IF((D30-E30)&lt;0,"↓",IF((D30-E30)&gt;0,"↑",""))</f>
        <v>↓</v>
      </c>
      <c r="G30" s="4">
        <f>ABS(D30-E30)</f>
        <v>308.75</v>
      </c>
      <c r="H30" s="10">
        <f>IFERROR(ROUND(((D30-E30)/E30)*100,1),"-")</f>
        <v>-4.2</v>
      </c>
      <c r="I30" s="26">
        <v>6990</v>
      </c>
      <c r="J30" s="13">
        <v>5980</v>
      </c>
      <c r="K30" s="13">
        <v>6480</v>
      </c>
      <c r="L30" s="13">
        <v>5990</v>
      </c>
      <c r="M30" s="26">
        <v>7990</v>
      </c>
      <c r="N30" s="26">
        <v>7480</v>
      </c>
      <c r="O30" s="26">
        <v>7000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1913.75</v>
      </c>
      <c r="E32" s="32">
        <v>1913.75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89</v>
      </c>
      <c r="J33" s="19"/>
      <c r="K33" s="19"/>
      <c r="L33" s="19"/>
      <c r="M33" s="27" t="s">
        <v>89</v>
      </c>
      <c r="N33" s="28" t="s">
        <v>89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2</v>
      </c>
      <c r="D34" s="31">
        <f t="shared" si="0"/>
        <v>1360.25</v>
      </c>
      <c r="E34" s="32">
        <v>804.125</v>
      </c>
      <c r="F34" s="3" t="str">
        <f>IF((D34-E34)&lt;0,"↓",IF((D34-E34)&gt;0,"↑",""))</f>
        <v>↑</v>
      </c>
      <c r="G34" s="4">
        <f>ABS(D34-E34)</f>
        <v>556.125</v>
      </c>
      <c r="H34" s="10">
        <f>IFERROR(ROUND(((D34-E34)/E34)*100,1),"-")</f>
        <v>69.2</v>
      </c>
      <c r="I34" s="13">
        <v>6990</v>
      </c>
      <c r="J34" s="13">
        <v>450</v>
      </c>
      <c r="K34" s="13">
        <v>590</v>
      </c>
      <c r="L34" s="13">
        <v>450</v>
      </c>
      <c r="M34" s="26">
        <v>759</v>
      </c>
      <c r="N34" s="26">
        <v>299</v>
      </c>
      <c r="O34" s="26">
        <v>699</v>
      </c>
      <c r="P34" s="26">
        <v>645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 t="s">
        <v>90</v>
      </c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35160</v>
      </c>
      <c r="E36" s="32">
        <v>33560</v>
      </c>
      <c r="F36" s="3" t="str">
        <f>IF((D36-E36)&lt;0,"↓",IF((D36-E36)&gt;0,"↑",""))</f>
        <v>↑</v>
      </c>
      <c r="G36" s="4">
        <f>ABS(D36-E36)</f>
        <v>1600</v>
      </c>
      <c r="H36" s="10">
        <f>IFERROR(ROUND(((D36-E36)/E36)*100,1),"-")</f>
        <v>4.8</v>
      </c>
      <c r="I36" s="13">
        <v>34800</v>
      </c>
      <c r="J36" s="13">
        <v>31000</v>
      </c>
      <c r="K36" s="13">
        <v>39600</v>
      </c>
      <c r="L36" s="13">
        <v>31000</v>
      </c>
      <c r="M36" s="26">
        <v>33900</v>
      </c>
      <c r="N36" s="26">
        <v>35880</v>
      </c>
      <c r="O36" s="26">
        <v>28300</v>
      </c>
      <c r="P36" s="26">
        <v>46800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88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7062.8571428571431</v>
      </c>
      <c r="E38" s="32">
        <v>7062.8571428571431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7000</v>
      </c>
      <c r="K38" s="13">
        <v>11300</v>
      </c>
      <c r="L38" s="13">
        <v>5980</v>
      </c>
      <c r="M38" s="26">
        <v>5990</v>
      </c>
      <c r="N38" s="26">
        <v>5980</v>
      </c>
      <c r="O38" s="26">
        <v>6200</v>
      </c>
      <c r="P38" s="26"/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88</v>
      </c>
      <c r="J39" s="20" t="s">
        <v>88</v>
      </c>
      <c r="K39" s="20"/>
      <c r="L39" s="20"/>
      <c r="M39" s="28" t="s">
        <v>88</v>
      </c>
      <c r="N39" s="28" t="s">
        <v>134</v>
      </c>
      <c r="O39" s="28" t="s">
        <v>114</v>
      </c>
      <c r="P39" s="28"/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6618.75</v>
      </c>
      <c r="E40" s="32">
        <v>6835</v>
      </c>
      <c r="F40" s="3" t="str">
        <f>IF((D40-E40)&lt;0,"↓",IF((D40-E40)&gt;0,"↑",""))</f>
        <v>↓</v>
      </c>
      <c r="G40" s="4">
        <f>ABS(D40-E40)</f>
        <v>216.25</v>
      </c>
      <c r="H40" s="10">
        <f>IFERROR(ROUND(((D40-E40)/E40)*100,1),"-")</f>
        <v>-3.2</v>
      </c>
      <c r="I40" s="13">
        <v>6580</v>
      </c>
      <c r="J40" s="13">
        <v>7600</v>
      </c>
      <c r="K40" s="13">
        <v>6580</v>
      </c>
      <c r="L40" s="13">
        <v>5990</v>
      </c>
      <c r="M40" s="26">
        <v>6580</v>
      </c>
      <c r="N40" s="26">
        <v>6580</v>
      </c>
      <c r="O40" s="26">
        <v>6250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1831.4285714285713</v>
      </c>
      <c r="E42" s="32">
        <v>1907.1428571428571</v>
      </c>
      <c r="F42" s="3" t="str">
        <f>IF((D42-E42)&lt;0,"↓",IF((D42-E42)&gt;0,"↑",""))</f>
        <v>↓</v>
      </c>
      <c r="G42" s="4">
        <f>ABS(D42-E42)</f>
        <v>75.714285714285779</v>
      </c>
      <c r="H42" s="10">
        <f>IFERROR(ROUND(((D42-E42)/E42)*100,1),"-")</f>
        <v>-4</v>
      </c>
      <c r="I42" s="13">
        <v>1790</v>
      </c>
      <c r="J42" s="13">
        <v>2200</v>
      </c>
      <c r="K42" s="13">
        <v>1880</v>
      </c>
      <c r="L42" s="13">
        <v>1790</v>
      </c>
      <c r="M42" s="26">
        <v>1790</v>
      </c>
      <c r="N42" s="26">
        <v>1790</v>
      </c>
      <c r="O42" s="26">
        <v>1580</v>
      </c>
      <c r="P42" s="26"/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5770</v>
      </c>
      <c r="E44" s="32">
        <v>6003.75</v>
      </c>
      <c r="F44" s="3" t="str">
        <f>IF((D44-E44)&lt;0,"↓",IF((D44-E44)&gt;0,"↑",""))</f>
        <v>↓</v>
      </c>
      <c r="G44" s="4">
        <f>ABS(D44-E44)</f>
        <v>233.75</v>
      </c>
      <c r="H44" s="10">
        <f>IFERROR(ROUND(((D44-E44)/E44)*100,1),"-")</f>
        <v>-3.9</v>
      </c>
      <c r="I44" s="13">
        <v>5180</v>
      </c>
      <c r="J44" s="13">
        <v>6500</v>
      </c>
      <c r="K44" s="13">
        <v>2980</v>
      </c>
      <c r="L44" s="13">
        <v>5980</v>
      </c>
      <c r="M44" s="26">
        <v>5180</v>
      </c>
      <c r="N44" s="26">
        <v>4980</v>
      </c>
      <c r="O44" s="26">
        <v>6380</v>
      </c>
      <c r="P44" s="26">
        <v>8980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 t="s">
        <v>99</v>
      </c>
      <c r="L45" s="27"/>
      <c r="M45" s="27"/>
      <c r="N45" s="27" t="s">
        <v>135</v>
      </c>
      <c r="O45" s="27"/>
      <c r="P45" s="27" t="s">
        <v>108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1183.75</v>
      </c>
      <c r="E46" s="32">
        <v>1172.5</v>
      </c>
      <c r="F46" s="3" t="str">
        <f>IF((D46-E46)&lt;0,"↓",IF((D46-E46)&gt;0,"↑",""))</f>
        <v>↑</v>
      </c>
      <c r="G46" s="4">
        <f>ABS(D46-E46)</f>
        <v>11.25</v>
      </c>
      <c r="H46" s="10">
        <f>IFERROR(ROUND(((D46-E46)/E46)*100,1),"-")</f>
        <v>1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1200</v>
      </c>
      <c r="P46" s="26">
        <v>1380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2468.75</v>
      </c>
      <c r="E48" s="32">
        <v>2468.75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3900</v>
      </c>
      <c r="J48" s="13">
        <v>4580</v>
      </c>
      <c r="K48" s="13">
        <v>3900</v>
      </c>
      <c r="L48" s="13">
        <v>4250</v>
      </c>
      <c r="M48" s="26">
        <v>780</v>
      </c>
      <c r="N48" s="26">
        <v>780</v>
      </c>
      <c r="O48" s="26">
        <v>780</v>
      </c>
      <c r="P48" s="26">
        <v>780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91</v>
      </c>
      <c r="J49" s="19" t="s">
        <v>91</v>
      </c>
      <c r="K49" s="19" t="s">
        <v>91</v>
      </c>
      <c r="L49" s="19" t="s">
        <v>91</v>
      </c>
      <c r="M49" s="27"/>
      <c r="N49" s="27"/>
      <c r="O49" s="27"/>
      <c r="P49" s="27"/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2851.25</v>
      </c>
      <c r="E50" s="32">
        <v>2773.75</v>
      </c>
      <c r="F50" s="3" t="str">
        <f>IF((D50-E50)&lt;0,"↓",IF((D50-E50)&gt;0,"↑",""))</f>
        <v>↑</v>
      </c>
      <c r="G50" s="4">
        <f>ABS(D50-E50)</f>
        <v>77.5</v>
      </c>
      <c r="H50" s="10">
        <f>IFERROR(ROUND(((D50-E50)/E50)*100,1),"-")</f>
        <v>2.8</v>
      </c>
      <c r="I50" s="26">
        <v>2990</v>
      </c>
      <c r="J50" s="13">
        <v>3300</v>
      </c>
      <c r="K50" s="13">
        <v>2980</v>
      </c>
      <c r="L50" s="13">
        <v>3200</v>
      </c>
      <c r="M50" s="26">
        <v>2880</v>
      </c>
      <c r="N50" s="26">
        <v>2480</v>
      </c>
      <c r="O50" s="26">
        <v>2100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27175</v>
      </c>
      <c r="E52" s="32">
        <v>24425</v>
      </c>
      <c r="F52" s="3" t="str">
        <f>IF((D52-E52)&lt;0,"↓",IF((D52-E52)&gt;0,"↑",""))</f>
        <v>↑</v>
      </c>
      <c r="G52" s="4">
        <f>ABS(D52-E52)</f>
        <v>2750</v>
      </c>
      <c r="H52" s="10">
        <f>IFERROR(ROUND(((D52-E52)/E52)*100,1),"-")</f>
        <v>11.3</v>
      </c>
      <c r="I52" s="13">
        <v>38800</v>
      </c>
      <c r="J52" s="13"/>
      <c r="K52" s="13"/>
      <c r="L52" s="13"/>
      <c r="M52" s="26">
        <v>23300</v>
      </c>
      <c r="N52" s="26">
        <v>23300</v>
      </c>
      <c r="O52" s="26">
        <v>23300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 t="s">
        <v>121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3250</v>
      </c>
      <c r="E54" s="32">
        <v>2955</v>
      </c>
      <c r="F54" s="3" t="str">
        <f>IF((D54-E54)&lt;0,"↓",IF((D54-E54)&gt;0,"↑",""))</f>
        <v>↑</v>
      </c>
      <c r="G54" s="4">
        <f>ABS(D54-E54)</f>
        <v>295</v>
      </c>
      <c r="H54" s="10">
        <f>IFERROR(ROUND(((D54-E54)/E54)*100,1),"-")</f>
        <v>10</v>
      </c>
      <c r="I54" s="13">
        <v>5450</v>
      </c>
      <c r="J54" s="13">
        <v>2500</v>
      </c>
      <c r="K54" s="13">
        <v>2500</v>
      </c>
      <c r="L54" s="13">
        <v>3000</v>
      </c>
      <c r="M54" s="26">
        <v>4290</v>
      </c>
      <c r="N54" s="26">
        <v>2380</v>
      </c>
      <c r="O54" s="26">
        <v>3000</v>
      </c>
      <c r="P54" s="26">
        <v>2880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 t="s">
        <v>122</v>
      </c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13605</v>
      </c>
      <c r="E56" s="32">
        <v>14215</v>
      </c>
      <c r="F56" s="3" t="str">
        <f>IF((D56-E56)&lt;0,"↓",IF((D56-E56)&gt;0,"↑",""))</f>
        <v>↓</v>
      </c>
      <c r="G56" s="4">
        <f>ABS(D56-E56)</f>
        <v>610</v>
      </c>
      <c r="H56" s="10">
        <f>IFERROR(ROUND(((D56-E56)/E56)*100,1),"-")</f>
        <v>-4.3</v>
      </c>
      <c r="I56" s="13">
        <v>17900</v>
      </c>
      <c r="J56" s="13">
        <v>10900</v>
      </c>
      <c r="K56" s="13">
        <v>7980</v>
      </c>
      <c r="L56" s="13">
        <v>10500</v>
      </c>
      <c r="M56" s="26">
        <v>11900</v>
      </c>
      <c r="N56" s="26">
        <v>19200</v>
      </c>
      <c r="O56" s="26">
        <v>12500</v>
      </c>
      <c r="P56" s="26">
        <v>17960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 t="s">
        <v>100</v>
      </c>
      <c r="L57" s="19"/>
      <c r="M57" s="27" t="s">
        <v>129</v>
      </c>
      <c r="N57" s="27"/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1428.75</v>
      </c>
      <c r="E58" s="32">
        <v>1428.75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1650</v>
      </c>
      <c r="P58" s="26">
        <v>1410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10428.571428571429</v>
      </c>
      <c r="E60" s="32">
        <v>10485.714285714286</v>
      </c>
      <c r="F60" s="3" t="str">
        <f>IF((D60-E60)&lt;0,"↓",IF((D60-E60)&gt;0,"↑",""))</f>
        <v>↓</v>
      </c>
      <c r="G60" s="4">
        <f>ABS(D60-E60)</f>
        <v>57.142857142856883</v>
      </c>
      <c r="H60" s="10">
        <f>IFERROR(ROUND(((D60-E60)/E60)*100,1),"-")</f>
        <v>-0.5</v>
      </c>
      <c r="I60" s="13">
        <v>10900</v>
      </c>
      <c r="J60" s="13">
        <v>9800</v>
      </c>
      <c r="K60" s="13">
        <v>14900</v>
      </c>
      <c r="L60" s="13">
        <v>9500</v>
      </c>
      <c r="M60" s="26">
        <v>9900</v>
      </c>
      <c r="N60" s="26">
        <v>7500</v>
      </c>
      <c r="O60" s="26">
        <v>10500</v>
      </c>
      <c r="P60" s="26"/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96</v>
      </c>
      <c r="K61" s="27" t="s">
        <v>101</v>
      </c>
      <c r="L61" s="19" t="s">
        <v>96</v>
      </c>
      <c r="M61" s="27" t="s">
        <v>105</v>
      </c>
      <c r="N61" s="27" t="s">
        <v>136</v>
      </c>
      <c r="O61" s="27" t="s">
        <v>96</v>
      </c>
      <c r="P61" s="27"/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8033.75</v>
      </c>
      <c r="E62" s="32">
        <v>7573.75</v>
      </c>
      <c r="F62" s="3" t="str">
        <f>IF((D62-E62)&lt;0,"↓",IF((D62-E62)&gt;0,"↑",""))</f>
        <v>↑</v>
      </c>
      <c r="G62" s="4">
        <f>ABS(D62-E62)</f>
        <v>460</v>
      </c>
      <c r="H62" s="10">
        <f>IFERROR(ROUND(((D62-E62)/E62)*100,1),"-")</f>
        <v>6.1</v>
      </c>
      <c r="I62" s="13">
        <v>12900</v>
      </c>
      <c r="J62" s="13">
        <v>7750</v>
      </c>
      <c r="K62" s="13">
        <v>7900</v>
      </c>
      <c r="L62" s="13">
        <v>5490</v>
      </c>
      <c r="M62" s="26">
        <v>12900</v>
      </c>
      <c r="N62" s="26">
        <v>4900</v>
      </c>
      <c r="O62" s="26">
        <v>5980</v>
      </c>
      <c r="P62" s="26">
        <v>6450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130</v>
      </c>
      <c r="N63" s="27" t="s">
        <v>117</v>
      </c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20480</v>
      </c>
      <c r="E64" s="32">
        <v>20160</v>
      </c>
      <c r="F64" s="3" t="str">
        <f t="shared" ref="F64:F71" si="1">IF((D64-E64)&lt;0,"↓",IF((D64-E64)&gt;0,"↑",""))</f>
        <v>↑</v>
      </c>
      <c r="G64" s="4">
        <f>ABS(D64-E64)</f>
        <v>320</v>
      </c>
      <c r="H64" s="10">
        <f>IFERROR(ROUND(((D64-E64)/E64)*100,1),"-")</f>
        <v>1.6</v>
      </c>
      <c r="I64" s="13">
        <v>29000</v>
      </c>
      <c r="J64" s="13">
        <v>15800</v>
      </c>
      <c r="K64" s="13">
        <v>23900</v>
      </c>
      <c r="L64" s="13">
        <v>17800</v>
      </c>
      <c r="M64" s="26"/>
      <c r="N64" s="26"/>
      <c r="O64" s="26">
        <v>15900</v>
      </c>
      <c r="P64" s="26"/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102</v>
      </c>
      <c r="J65" s="13" t="s">
        <v>92</v>
      </c>
      <c r="K65" s="19" t="s">
        <v>102</v>
      </c>
      <c r="L65" s="19" t="s">
        <v>126</v>
      </c>
      <c r="M65" s="27"/>
      <c r="N65" s="27"/>
      <c r="O65" s="27"/>
      <c r="P65" s="27"/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1639.4285714285713</v>
      </c>
      <c r="E66" s="32">
        <v>1608.1428571428571</v>
      </c>
      <c r="F66" s="3" t="str">
        <f t="shared" si="1"/>
        <v>↑</v>
      </c>
      <c r="G66" s="4">
        <f>ABS(D66-E66)</f>
        <v>31.285714285714221</v>
      </c>
      <c r="H66" s="10">
        <f>IFERROR(ROUND(((D66-E66)/E66)*100,1),"-")</f>
        <v>1.9</v>
      </c>
      <c r="I66" s="13">
        <v>1591</v>
      </c>
      <c r="J66" s="13">
        <v>1658</v>
      </c>
      <c r="K66" s="13">
        <v>1627</v>
      </c>
      <c r="L66" s="26">
        <v>1669</v>
      </c>
      <c r="M66" s="26">
        <v>1687</v>
      </c>
      <c r="N66" s="26">
        <v>1597</v>
      </c>
      <c r="O66" s="26"/>
      <c r="P66" s="26">
        <v>1647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1290</v>
      </c>
      <c r="J68" s="13">
        <v>1499</v>
      </c>
      <c r="K68" s="13">
        <v>1290</v>
      </c>
      <c r="L68" s="26">
        <v>1290</v>
      </c>
      <c r="M68" s="26">
        <v>1500</v>
      </c>
      <c r="N68" s="26">
        <v>1300</v>
      </c>
      <c r="O68" s="26"/>
      <c r="P68" s="26">
        <v>1500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1514.5714285714287</v>
      </c>
      <c r="E70" s="32">
        <v>1510</v>
      </c>
      <c r="F70" s="3" t="str">
        <f t="shared" si="1"/>
        <v>↑</v>
      </c>
      <c r="G70" s="4">
        <f>ABS(D70-E70)</f>
        <v>4.5714285714286689</v>
      </c>
      <c r="H70" s="10">
        <f>IFERROR(ROUND(((D70-E70)/E70)*100,1),"-")</f>
        <v>0.3</v>
      </c>
      <c r="I70" s="13">
        <v>1487</v>
      </c>
      <c r="J70" s="13">
        <v>1528</v>
      </c>
      <c r="K70" s="13">
        <v>1496</v>
      </c>
      <c r="L70" s="26">
        <v>1518</v>
      </c>
      <c r="M70" s="26">
        <v>1549</v>
      </c>
      <c r="N70" s="26">
        <v>1497</v>
      </c>
      <c r="O70" s="26"/>
      <c r="P70" s="26">
        <v>1527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>
        <v>976</v>
      </c>
      <c r="J72" s="13">
        <v>976</v>
      </c>
      <c r="K72" s="13">
        <v>929</v>
      </c>
      <c r="L72" s="13">
        <v>994</v>
      </c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2024-04-05T09:02:35Z</dcterms:modified>
</cp:coreProperties>
</file>