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<sst xmlns="http://schemas.openxmlformats.org/spreadsheetml/2006/main" count="250" uniqueCount="186">
  <si>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</si>
  <si>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</si>
  <si>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</si>
  <si>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</si>
  <si>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</si>
  <si>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</si>
  <si>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</si>
  <si>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</si>
  <si>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</si>
  <si>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</si>
  <si>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</si>
  <si>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</si>
  <si>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</si>
  <si>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</si>
  <si>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</si>
  <si>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</si>
  <si>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</si>
  <si>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</si>
  <si>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</si>
  <si>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</si>
  <si>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</si>
  <si>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</si>
  <si>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</si>
  <si>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</si>
  <si>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</si>
  <si>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</si>
  <si>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</si>
  <si>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</si>
  <si>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</si>
  <si>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</si>
  <si>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</si>
  <si>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</si>
  <si>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</si>
  <si>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</si>
  <si>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</si>
  <si>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</si>
  <si>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</si>
  <si>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</si>
  <si>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</si>
  <si>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</si>
  <si>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</si>
  <si>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</si>
  <si>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</si>
  <si>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</si>
  <si>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</si>
  <si>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</si>
  <si>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</si>
  <si>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</si>
  <si>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</si>
  <si>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</si>
  <si>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</si>
  <si>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</si>
  <si>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</si>
  <si>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</si>
  <si>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</si>
  <si>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</si>
  <si>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</si>
  <si>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</si>
  <si>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</si>
  <si>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</si>
  <si>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</si>
  <si>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</si>
  <si>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</si>
  <si>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</si>
  <si>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</si>
  <si>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</si>
  <si>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</si>
  <si>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</si>
  <si>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</si>
  <si>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</si>
  <si>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</si>
  <si>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</si>
  <si>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</si>
  <si>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</si>
  <si>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</si>
  <si>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</si>
  <si>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</si>
  <si>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</si>
  <si>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</si>
  <si>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</si>
  <si>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</si>
  <si>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</si>
  <si>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</si>
  <si>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</si>
  <si>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</si>
  <si>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</si>
  <si>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</si>
  <si>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</si>
  <si>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</si>
  <si>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</si>
  <si>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</si>
  <si>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</si>
  <si>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</si>
  <si>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-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</si>
  <si>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</si>
  <si>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</si>
  <si>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</si>
  <si>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4.4kg</t>
    <phoneticPr fontId="2" type="noConversion"/>
  </si>
  <si>
    <t>-</t>
    <phoneticPr fontId="2" type="noConversion"/>
  </si>
  <si>
    <t>GS마트
(당하점)</t>
    <phoneticPr fontId="2" type="noConversion"/>
  </si>
  <si>
    <t>2.7kg</t>
    <phoneticPr fontId="2" type="noConversion"/>
  </si>
  <si>
    <t>케라시스750ml</t>
    <phoneticPr fontId="2" type="noConversion"/>
  </si>
  <si>
    <t>1.8kg</t>
    <phoneticPr fontId="2" type="noConversion"/>
  </si>
  <si>
    <t>백설</t>
    <phoneticPr fontId="2" type="noConversion"/>
  </si>
  <si>
    <t>(중)망</t>
  </si>
  <si>
    <t>4kg</t>
  </si>
  <si>
    <t>크리넥스데코30</t>
    <phoneticPr fontId="2" type="noConversion"/>
  </si>
  <si>
    <t>1단</t>
    <phoneticPr fontId="2" type="noConversion"/>
  </si>
  <si>
    <t>5개입</t>
    <phoneticPr fontId="2" type="noConversion"/>
  </si>
  <si>
    <t>영양</t>
    <phoneticPr fontId="2" type="noConversion"/>
  </si>
  <si>
    <t>유한젠1.4*2</t>
    <phoneticPr fontId="2" type="noConversion"/>
  </si>
  <si>
    <t>1,050g</t>
    <phoneticPr fontId="2" type="noConversion"/>
  </si>
  <si>
    <t>1+1</t>
    <phoneticPr fontId="2" type="noConversion"/>
  </si>
  <si>
    <t>토종닭</t>
    <phoneticPr fontId="2" type="noConversion"/>
  </si>
  <si>
    <t>밥맛좋은쌀</t>
    <phoneticPr fontId="2" type="noConversion"/>
  </si>
  <si>
    <t>특란</t>
    <phoneticPr fontId="2" type="noConversion"/>
  </si>
  <si>
    <t>카놀라유1+1</t>
    <phoneticPr fontId="2" type="noConversion"/>
  </si>
  <si>
    <t xml:space="preserve"> </t>
    <phoneticPr fontId="2" type="noConversion"/>
  </si>
  <si>
    <t>500g</t>
    <phoneticPr fontId="2" type="noConversion"/>
  </si>
  <si>
    <t>700g</t>
    <phoneticPr fontId="2" type="noConversion"/>
  </si>
  <si>
    <t>1단</t>
    <phoneticPr fontId="2" type="noConversion"/>
  </si>
  <si>
    <t>2.7kg</t>
    <phoneticPr fontId="2" type="noConversion"/>
  </si>
  <si>
    <t>정갈한쌀</t>
    <phoneticPr fontId="2" type="noConversion"/>
  </si>
  <si>
    <t>꿀부사</t>
    <phoneticPr fontId="2" type="noConversion"/>
  </si>
  <si>
    <t>크리넥스데코24</t>
    <phoneticPr fontId="2" type="noConversion"/>
  </si>
  <si>
    <t>크리넥스데코30</t>
    <phoneticPr fontId="2" type="noConversion"/>
  </si>
  <si>
    <t>신선영양란25구</t>
    <phoneticPr fontId="2" type="noConversion"/>
  </si>
  <si>
    <t>농협안심쌀쌀(세일)</t>
    <phoneticPr fontId="2" type="noConversion"/>
  </si>
  <si>
    <t>1+1</t>
    <phoneticPr fontId="2" type="noConversion"/>
  </si>
  <si>
    <t>풀무원340g</t>
    <phoneticPr fontId="2" type="noConversion"/>
  </si>
  <si>
    <t>1등급30입</t>
    <phoneticPr fontId="2" type="noConversion"/>
  </si>
  <si>
    <t>우유식빵</t>
    <phoneticPr fontId="2" type="noConversion"/>
  </si>
  <si>
    <t>러브미</t>
    <phoneticPr fontId="2" type="noConversion"/>
  </si>
  <si>
    <t>수협이력제 200g</t>
    <phoneticPr fontId="2" type="noConversion"/>
  </si>
  <si>
    <t>영월</t>
    <phoneticPr fontId="2" type="noConversion"/>
  </si>
  <si>
    <t>340g</t>
    <phoneticPr fontId="2" type="noConversion"/>
  </si>
  <si>
    <t>세일</t>
    <phoneticPr fontId="2" type="noConversion"/>
  </si>
  <si>
    <t>500g</t>
    <phoneticPr fontId="2" type="noConversion"/>
  </si>
  <si>
    <t>다시멸치</t>
    <phoneticPr fontId="2" type="noConversion"/>
  </si>
  <si>
    <t>1.4kg</t>
    <phoneticPr fontId="2" type="noConversion"/>
  </si>
  <si>
    <t>러브미</t>
    <phoneticPr fontId="2" type="noConversion"/>
  </si>
  <si>
    <t>12월14일</t>
    <phoneticPr fontId="2" type="noConversion"/>
  </si>
  <si>
    <t>50%세일</t>
    <phoneticPr fontId="2" type="noConversion"/>
  </si>
  <si>
    <t>깨끗한나라</t>
    <phoneticPr fontId="2" type="noConversion"/>
  </si>
  <si>
    <t>12월13일</t>
    <phoneticPr fontId="2" type="noConversion"/>
  </si>
  <si>
    <t>12월11일</t>
    <phoneticPr fontId="2" type="noConversion"/>
  </si>
  <si>
    <t>12월12일</t>
    <phoneticPr fontId="2" type="noConversion"/>
  </si>
  <si>
    <t xml:space="preserve">2kg </t>
    <phoneticPr fontId="2" type="noConversion"/>
  </si>
  <si>
    <t>500g</t>
  </si>
  <si>
    <t>500g</t>
    <phoneticPr fontId="2" type="noConversion"/>
  </si>
  <si>
    <t>햇무</t>
    <phoneticPr fontId="2" type="noConversion"/>
  </si>
  <si>
    <t>6-10입</t>
    <phoneticPr fontId="2" type="noConversion"/>
  </si>
  <si>
    <t>국산</t>
    <phoneticPr fontId="2" type="noConversion"/>
  </si>
  <si>
    <t>315g</t>
    <phoneticPr fontId="2" type="noConversion"/>
  </si>
  <si>
    <t>900g</t>
    <phoneticPr fontId="2" type="noConversion"/>
  </si>
  <si>
    <t>햇님마을</t>
    <phoneticPr fontId="2" type="noConversion"/>
  </si>
  <si>
    <t>카놀라유1+1</t>
    <phoneticPr fontId="2" type="noConversion"/>
  </si>
  <si>
    <t>300g</t>
  </si>
  <si>
    <t>300g</t>
    <phoneticPr fontId="2" type="noConversion"/>
  </si>
  <si>
    <t>1+1</t>
    <phoneticPr fontId="2" type="noConversion"/>
  </si>
  <si>
    <t>이맛쌀</t>
  </si>
  <si>
    <t>1.8kg</t>
  </si>
  <si>
    <t>600g</t>
  </si>
  <si>
    <t>1,050g</t>
  </si>
  <si>
    <t>3입</t>
  </si>
  <si>
    <t>1kg</t>
  </si>
  <si>
    <t>고창</t>
  </si>
  <si>
    <t>카놀라유</t>
  </si>
  <si>
    <t>케라시스1000ml</t>
  </si>
  <si>
    <t>크리넥스데코30</t>
  </si>
  <si>
    <t>풀무원270g</t>
    <phoneticPr fontId="2" type="noConversion"/>
  </si>
  <si>
    <t>4-6입</t>
    <phoneticPr fontId="2" type="noConversion"/>
  </si>
  <si>
    <t>특대2마리</t>
    <phoneticPr fontId="2" type="noConversion"/>
  </si>
  <si>
    <t>304g</t>
    <phoneticPr fontId="2" type="noConversion"/>
  </si>
  <si>
    <t>30입</t>
    <phoneticPr fontId="2" type="noConversion"/>
  </si>
  <si>
    <t>저온숙성빵</t>
    <phoneticPr fontId="2" type="noConversion"/>
  </si>
  <si>
    <t>300g</t>
    <phoneticPr fontId="2" type="noConversion"/>
  </si>
  <si>
    <t>3개</t>
    <phoneticPr fontId="2" type="noConversion"/>
  </si>
  <si>
    <t>노르웨이</t>
    <phoneticPr fontId="2" type="noConversion"/>
  </si>
  <si>
    <t>296g</t>
    <phoneticPr fontId="2" type="noConversion"/>
  </si>
  <si>
    <t>자반고등어2손</t>
    <phoneticPr fontId="2" type="noConversion"/>
  </si>
  <si>
    <t>한돈500g</t>
    <phoneticPr fontId="2" type="noConversion"/>
  </si>
  <si>
    <t>하림토종닭11호</t>
    <phoneticPr fontId="2" type="noConversion"/>
  </si>
  <si>
    <t>1.5kg</t>
    <phoneticPr fontId="2" type="noConversion"/>
  </si>
  <si>
    <t>우유식빵</t>
    <phoneticPr fontId="2" type="noConversion"/>
  </si>
  <si>
    <t>풀무원300g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</si>
</sst>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7" sqref="P67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89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99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141</v>
      </c>
      <c r="J3" s="12" t="s">
        <v>144</v>
      </c>
      <c r="K3" s="12" t="s">
        <v>145</v>
      </c>
      <c r="L3" s="12" t="s">
        <v>146</v>
      </c>
      <c r="M3" s="25" t="s">
        <v>146</v>
      </c>
      <c r="N3" s="25" t="s">
        <v>146</v>
      </c>
      <c r="O3" s="25" t="s">
        <v>141</v>
      </c>
      <c r="P3" s="25" t="s">
        <v>146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67837.5</v>
      </c>
      <c r="E4" s="32">
        <v>56188</v>
      </c>
      <c r="F4" s="3" t="str">
        <f>IF((D4-E4)&lt;0,"↓",IF((D4-E4)&gt;0,"↑",""))</f>
        <v>↑</v>
      </c>
      <c r="G4" s="4">
        <f>ABS(D4-E4)</f>
        <v>11649.5</v>
      </c>
      <c r="H4" s="10">
        <f>IFERROR(ROUND(((D4-E4)/E4)*100,1),"-")</f>
        <v>20.7</v>
      </c>
      <c r="I4" s="33">
        <v>59900</v>
      </c>
      <c r="J4" s="13">
        <v>69000</v>
      </c>
      <c r="K4" s="13">
        <v>75800</v>
      </c>
      <c r="L4" s="13">
        <v>72500</v>
      </c>
      <c r="M4" s="33">
        <v>63900</v>
      </c>
      <c r="N4" s="60">
        <v>59800</v>
      </c>
      <c r="O4" s="26">
        <v>76000</v>
      </c>
      <c r="P4" s="26">
        <v>65800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127</v>
      </c>
      <c r="J5" s="19"/>
      <c r="K5" s="19"/>
      <c r="L5" s="19"/>
      <c r="M5" s="34" t="s">
        <v>122</v>
      </c>
      <c r="N5" s="60" t="s">
        <v>160</v>
      </c>
      <c r="O5" s="27"/>
      <c r="P5" s="26" t="s">
        <v>114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2131.25</v>
      </c>
      <c r="E6" s="32">
        <v>2518</v>
      </c>
      <c r="F6" s="3" t="str">
        <f>IF((D6-E6)&lt;0,"↓",IF((D6-E6)&gt;0,"↑",""))</f>
        <v>↓</v>
      </c>
      <c r="G6" s="4">
        <f>ABS(D6-E6)</f>
        <v>386.75</v>
      </c>
      <c r="H6" s="10">
        <f>IFERROR(ROUND(((D6-E6)/E6)*100,1),"-")</f>
        <v>-15.4</v>
      </c>
      <c r="I6" s="33">
        <v>2190</v>
      </c>
      <c r="J6" s="13">
        <v>2000</v>
      </c>
      <c r="K6" s="13">
        <v>2500</v>
      </c>
      <c r="L6" s="13">
        <v>2500</v>
      </c>
      <c r="M6" s="33">
        <v>2080</v>
      </c>
      <c r="N6" s="60">
        <v>2100</v>
      </c>
      <c r="O6" s="26">
        <v>1000</v>
      </c>
      <c r="P6" s="26">
        <v>2680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 t="s">
        <v>129</v>
      </c>
      <c r="N7" s="61" t="s">
        <v>170</v>
      </c>
      <c r="O7" s="27"/>
      <c r="P7" s="27" t="s">
        <v>135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7595</v>
      </c>
      <c r="E8" s="32">
        <v>7820</v>
      </c>
      <c r="F8" s="3" t="str">
        <f>IF((D8-E8)&lt;0,"↓",IF((D8-E8)&gt;0,"↑",""))</f>
        <v>↓</v>
      </c>
      <c r="G8" s="4">
        <f>ABS(D8-E8)</f>
        <v>225</v>
      </c>
      <c r="H8" s="10">
        <f>IFERROR(ROUND(((D8-E8)/E8)*100,1),"-")</f>
        <v>-2.9</v>
      </c>
      <c r="I8" s="33">
        <v>9990</v>
      </c>
      <c r="J8" s="13">
        <v>12000</v>
      </c>
      <c r="K8" s="13">
        <v>10000</v>
      </c>
      <c r="L8" s="13">
        <v>10000</v>
      </c>
      <c r="M8" s="33">
        <v>5990</v>
      </c>
      <c r="N8" s="60">
        <v>3980</v>
      </c>
      <c r="O8" s="26">
        <v>3000</v>
      </c>
      <c r="P8" s="26">
        <v>5800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34" t="s">
        <v>137</v>
      </c>
      <c r="N9" s="64" t="s">
        <v>157</v>
      </c>
      <c r="O9" s="27"/>
      <c r="P9" s="30" t="s">
        <v>149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3305</v>
      </c>
      <c r="E10" s="32">
        <v>3534</v>
      </c>
      <c r="F10" s="3" t="str">
        <f>IF((D10-E10)&lt;0,"↓",IF((D10-E10)&gt;0,"↑",""))</f>
        <v>↓</v>
      </c>
      <c r="G10" s="4">
        <f>ABS(D10-E10)</f>
        <v>229</v>
      </c>
      <c r="H10" s="10">
        <f>IFERROR(ROUND(((D10-E10)/E10)*100,1),"-")</f>
        <v>-6.5</v>
      </c>
      <c r="I10" s="33">
        <v>4690</v>
      </c>
      <c r="J10" s="13">
        <v>2000</v>
      </c>
      <c r="K10" s="13">
        <v>2000</v>
      </c>
      <c r="L10" s="13">
        <v>2000</v>
      </c>
      <c r="M10" s="33">
        <v>5490</v>
      </c>
      <c r="N10" s="60">
        <v>3980</v>
      </c>
      <c r="O10" s="26">
        <v>2000</v>
      </c>
      <c r="P10" s="26">
        <v>4280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104</v>
      </c>
      <c r="J11" s="19" t="s">
        <v>94</v>
      </c>
      <c r="K11" s="19" t="s">
        <v>94</v>
      </c>
      <c r="L11" s="34" t="s">
        <v>94</v>
      </c>
      <c r="M11" s="34" t="s">
        <v>147</v>
      </c>
      <c r="N11" s="61" t="s">
        <v>161</v>
      </c>
      <c r="O11" s="27"/>
      <c r="P11" s="27" t="s">
        <v>102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3968.75</v>
      </c>
      <c r="E12" s="32">
        <v>2755</v>
      </c>
      <c r="F12" s="3" t="str">
        <f>IF((D12-E12)&lt;0,"↓",IF((D12-E12)&gt;0,"↑",""))</f>
        <v>↑</v>
      </c>
      <c r="G12" s="4">
        <f>ABS(D12-E12)</f>
        <v>1213.75</v>
      </c>
      <c r="H12" s="10">
        <f>IFERROR(ROUND(((D12-E12)/E12)*100,1),"-")</f>
        <v>44.1</v>
      </c>
      <c r="I12" s="33">
        <v>2950</v>
      </c>
      <c r="J12" s="13">
        <v>4000</v>
      </c>
      <c r="K12" s="13">
        <v>4500</v>
      </c>
      <c r="L12" s="13">
        <v>4000</v>
      </c>
      <c r="M12" s="33">
        <v>3650</v>
      </c>
      <c r="N12" s="60">
        <v>4680</v>
      </c>
      <c r="O12" s="26">
        <v>3000</v>
      </c>
      <c r="P12" s="26">
        <v>4970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107</v>
      </c>
      <c r="K13" s="19" t="s">
        <v>107</v>
      </c>
      <c r="L13" s="19" t="s">
        <v>120</v>
      </c>
      <c r="M13" s="34" t="s">
        <v>119</v>
      </c>
      <c r="N13" s="61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1462.5</v>
      </c>
      <c r="E14" s="32">
        <v>2256</v>
      </c>
      <c r="F14" s="3" t="str">
        <f>IF((D14-E14)&lt;0,"↓",IF((D14-E14)&gt;0,"↑",""))</f>
        <v>↓</v>
      </c>
      <c r="G14" s="4">
        <f>ABS(D14-E14)</f>
        <v>793.5</v>
      </c>
      <c r="H14" s="10">
        <f>IFERROR(ROUND(((D14-E14)/E14)*100,1),"-")</f>
        <v>-35.200000000000003</v>
      </c>
      <c r="I14" s="33">
        <v>1490</v>
      </c>
      <c r="J14" s="13">
        <v>1500</v>
      </c>
      <c r="K14" s="13">
        <v>1500</v>
      </c>
      <c r="L14" s="13">
        <v>1500</v>
      </c>
      <c r="M14" s="33">
        <v>1550</v>
      </c>
      <c r="N14" s="60">
        <v>1380</v>
      </c>
      <c r="O14" s="26">
        <v>1500</v>
      </c>
      <c r="P14" s="26">
        <v>1280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 t="s">
        <v>150</v>
      </c>
      <c r="N15" s="61"/>
      <c r="O15" s="27"/>
      <c r="P15" s="27"/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4295</v>
      </c>
      <c r="E16" s="32">
        <v>3844</v>
      </c>
      <c r="F16" s="3" t="str">
        <f>IF((D16-E16)&lt;0,"↓",IF((D16-E16)&gt;0,"↑",""))</f>
        <v>↑</v>
      </c>
      <c r="G16" s="4">
        <f>ABS(D16-E16)</f>
        <v>451</v>
      </c>
      <c r="H16" s="10">
        <f>IFERROR(ROUND(((D16-E16)/E16)*100,1),"-")</f>
        <v>11.7</v>
      </c>
      <c r="I16" s="33">
        <v>3990</v>
      </c>
      <c r="J16" s="13">
        <v>3500</v>
      </c>
      <c r="K16" s="13">
        <v>3000</v>
      </c>
      <c r="L16" s="13">
        <v>3500</v>
      </c>
      <c r="M16" s="33">
        <v>2690</v>
      </c>
      <c r="N16" s="60">
        <v>1880</v>
      </c>
      <c r="O16" s="26">
        <v>7000</v>
      </c>
      <c r="P16" s="26">
        <v>8800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/>
      <c r="N17" s="61"/>
      <c r="O17" s="27" t="s">
        <v>177</v>
      </c>
      <c r="P17" s="27" t="s">
        <v>177</v>
      </c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6766.25</v>
      </c>
      <c r="E18" s="32">
        <v>7711</v>
      </c>
      <c r="F18" s="3" t="str">
        <f>IF((D18-E18)&lt;0,"↓",IF((D18-E18)&gt;0,"↑",""))</f>
        <v>↓</v>
      </c>
      <c r="G18" s="4">
        <f>ABS(D18-E18)</f>
        <v>944.75</v>
      </c>
      <c r="H18" s="10">
        <f>IFERROR(ROUND(((D18-E18)/E18)*100,1),"-")</f>
        <v>-12.3</v>
      </c>
      <c r="I18" s="33">
        <v>2000</v>
      </c>
      <c r="J18" s="13">
        <v>2500</v>
      </c>
      <c r="K18" s="13">
        <v>2500</v>
      </c>
      <c r="L18" s="13">
        <v>2000</v>
      </c>
      <c r="M18" s="33">
        <v>17900</v>
      </c>
      <c r="N18" s="60">
        <v>9980</v>
      </c>
      <c r="O18" s="26">
        <v>5000</v>
      </c>
      <c r="P18" s="26">
        <v>12250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151</v>
      </c>
      <c r="N19" s="62" t="s">
        <v>171</v>
      </c>
      <c r="O19" s="28" t="s">
        <v>123</v>
      </c>
      <c r="P19" s="28" t="s">
        <v>139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5963.75</v>
      </c>
      <c r="E20" s="32">
        <v>4669</v>
      </c>
      <c r="F20" s="3" t="str">
        <f>IF((D20-E20)&lt;0,"↓",IF((D20-E20)&gt;0,"↑",""))</f>
        <v>↑</v>
      </c>
      <c r="G20" s="4">
        <f>ABS(D20-E20)</f>
        <v>1294.75</v>
      </c>
      <c r="H20" s="10">
        <f>IFERROR(ROUND(((D20-E20)/E20)*100,1),"-")</f>
        <v>27.7</v>
      </c>
      <c r="I20" s="33">
        <v>3480</v>
      </c>
      <c r="J20" s="13">
        <v>4000</v>
      </c>
      <c r="K20" s="13">
        <v>3000</v>
      </c>
      <c r="L20" s="13">
        <v>3000</v>
      </c>
      <c r="M20" s="33">
        <v>3990</v>
      </c>
      <c r="N20" s="60">
        <v>13960</v>
      </c>
      <c r="O20" s="26">
        <v>8000</v>
      </c>
      <c r="P20" s="26">
        <v>8280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34" t="s">
        <v>152</v>
      </c>
      <c r="N21" s="61" t="s">
        <v>172</v>
      </c>
      <c r="O21" s="27" t="s">
        <v>178</v>
      </c>
      <c r="P21" s="27" t="s">
        <v>180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11995</v>
      </c>
      <c r="E22" s="32">
        <v>10333</v>
      </c>
      <c r="F22" s="3" t="str">
        <f>IF((D22-E22)&lt;0,"↓",IF((D22-E22)&gt;0,"↑",""))</f>
        <v>↑</v>
      </c>
      <c r="G22" s="4">
        <f>ABS(D22-E22)</f>
        <v>1662</v>
      </c>
      <c r="H22" s="10">
        <f>IFERROR(ROUND(((D22-E22)/E22)*100,1),"-")</f>
        <v>16.100000000000001</v>
      </c>
      <c r="I22" s="33">
        <v>12000</v>
      </c>
      <c r="J22" s="13">
        <v>12000</v>
      </c>
      <c r="K22" s="13">
        <v>12000</v>
      </c>
      <c r="L22" s="13">
        <v>13200</v>
      </c>
      <c r="M22" s="33">
        <v>12980</v>
      </c>
      <c r="N22" s="60">
        <v>12980</v>
      </c>
      <c r="O22" s="26">
        <v>10000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36" t="s">
        <v>95</v>
      </c>
      <c r="N23" s="63" t="s">
        <v>162</v>
      </c>
      <c r="O23" s="29" t="s">
        <v>138</v>
      </c>
      <c r="P23" s="29" t="s">
        <v>133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40593.857142857145</v>
      </c>
      <c r="E24" s="32">
        <v>36037</v>
      </c>
      <c r="F24" s="3" t="str">
        <f>IF((D24-E24)&lt;0,"↓",IF((D24-E24)&gt;0,"↑",""))</f>
        <v>↑</v>
      </c>
      <c r="G24" s="4">
        <f>ABS(D24-E24)</f>
        <v>4556.8571428571449</v>
      </c>
      <c r="H24" s="10">
        <f>IFERROR(ROUND(((D24-E24)/E24)*100,1),"-")</f>
        <v>12.6</v>
      </c>
      <c r="I24" s="33">
        <v>36500</v>
      </c>
      <c r="J24" s="13">
        <v>40000</v>
      </c>
      <c r="K24" s="13">
        <v>45000</v>
      </c>
      <c r="L24" s="13">
        <v>45000</v>
      </c>
      <c r="M24" s="33">
        <v>41422</v>
      </c>
      <c r="N24" s="60">
        <v>42195</v>
      </c>
      <c r="O24" s="26">
        <v>34040</v>
      </c>
      <c r="P24" s="26"/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 t="s">
        <v>142</v>
      </c>
      <c r="J25" s="19"/>
      <c r="K25" s="19"/>
      <c r="L25" s="19"/>
      <c r="M25" s="34" t="s">
        <v>153</v>
      </c>
      <c r="N25" s="61" t="s">
        <v>173</v>
      </c>
      <c r="O25" s="27" t="s">
        <v>179</v>
      </c>
      <c r="P25" s="28"/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4332.5</v>
      </c>
      <c r="E26" s="32">
        <v>4363</v>
      </c>
      <c r="F26" s="3" t="str">
        <f>IF((D26-E26)&lt;0,"↓",IF((D26-E26)&gt;0,"↑",""))</f>
        <v>↓</v>
      </c>
      <c r="G26" s="4">
        <f>ABS(D26-E26)</f>
        <v>30.5</v>
      </c>
      <c r="H26" s="10">
        <f>IFERROR(ROUND(((D26-E26)/E26)*100,1),"-")</f>
        <v>-0.7</v>
      </c>
      <c r="I26" s="33">
        <v>2990</v>
      </c>
      <c r="J26" s="13">
        <v>2700</v>
      </c>
      <c r="K26" s="13">
        <v>2500</v>
      </c>
      <c r="L26" s="13">
        <v>2500</v>
      </c>
      <c r="M26" s="33">
        <v>2390</v>
      </c>
      <c r="N26" s="60">
        <v>2480</v>
      </c>
      <c r="O26" s="26">
        <v>2300</v>
      </c>
      <c r="P26" s="26">
        <v>16800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61"/>
      <c r="O27" s="27"/>
      <c r="P27" s="27" t="s">
        <v>181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10595</v>
      </c>
      <c r="E28" s="32">
        <v>9220</v>
      </c>
      <c r="F28" s="3" t="str">
        <f>IF((D28-E28)&lt;0,"↓",IF((D28-E28)&gt;0,"↑",""))</f>
        <v>↑</v>
      </c>
      <c r="G28" s="4">
        <f>ABS(D28-E28)</f>
        <v>1375</v>
      </c>
      <c r="H28" s="10">
        <f>IFERROR(ROUND(((D28-E28)/E28)*100,1),"-")</f>
        <v>14.9</v>
      </c>
      <c r="I28" s="33">
        <v>7990</v>
      </c>
      <c r="J28" s="13">
        <v>9000</v>
      </c>
      <c r="K28" s="13">
        <v>8000</v>
      </c>
      <c r="L28" s="13">
        <v>9000</v>
      </c>
      <c r="M28" s="33">
        <v>10990</v>
      </c>
      <c r="N28" s="60">
        <v>11980</v>
      </c>
      <c r="O28" s="26">
        <v>14000</v>
      </c>
      <c r="P28" s="26">
        <v>13800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34"/>
      <c r="M29" s="34" t="s">
        <v>111</v>
      </c>
      <c r="N29" s="61" t="s">
        <v>163</v>
      </c>
      <c r="O29" s="27" t="s">
        <v>113</v>
      </c>
      <c r="P29" s="27" t="s">
        <v>182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8256.25</v>
      </c>
      <c r="E30" s="32">
        <v>7408</v>
      </c>
      <c r="F30" s="3" t="str">
        <f>IF((D30-E30)&lt;0,"↓",IF((D30-E30)&gt;0,"↑",""))</f>
        <v>↑</v>
      </c>
      <c r="G30" s="4">
        <f>ABS(D30-E30)</f>
        <v>848.25</v>
      </c>
      <c r="H30" s="10">
        <f>IFERROR(ROUND(((D30-E30)/E30)*100,1),"-")</f>
        <v>11.5</v>
      </c>
      <c r="I30" s="33">
        <v>5960</v>
      </c>
      <c r="J30" s="13">
        <v>7000</v>
      </c>
      <c r="K30" s="13">
        <v>7000</v>
      </c>
      <c r="L30" s="13">
        <v>8000</v>
      </c>
      <c r="M30" s="33">
        <v>9990</v>
      </c>
      <c r="N30" s="60">
        <v>9800</v>
      </c>
      <c r="O30" s="26">
        <v>7500</v>
      </c>
      <c r="P30" s="26">
        <v>10800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 t="s">
        <v>136</v>
      </c>
      <c r="J31" s="19"/>
      <c r="K31" s="19"/>
      <c r="L31" s="19"/>
      <c r="M31" s="34" t="s">
        <v>130</v>
      </c>
      <c r="N31" s="61" t="s">
        <v>174</v>
      </c>
      <c r="O31" s="27" t="s">
        <v>115</v>
      </c>
      <c r="P31" s="27" t="s">
        <v>126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1661.25</v>
      </c>
      <c r="E32" s="32">
        <v>1479</v>
      </c>
      <c r="F32" s="3" t="str">
        <f>IF((D32-E32)&lt;0,"↓",IF((D32-E32)&gt;0,"↑",""))</f>
        <v>↑</v>
      </c>
      <c r="G32" s="4">
        <f>ABS(D32-E32)</f>
        <v>182.25</v>
      </c>
      <c r="H32" s="10">
        <f>IFERROR(ROUND(((D32-E32)/E32)*100,1),"-")</f>
        <v>12.3</v>
      </c>
      <c r="I32" s="33">
        <v>1070</v>
      </c>
      <c r="J32" s="13">
        <v>1200</v>
      </c>
      <c r="K32" s="13">
        <v>1180</v>
      </c>
      <c r="L32" s="13">
        <v>1200</v>
      </c>
      <c r="M32" s="33">
        <v>3180</v>
      </c>
      <c r="N32" s="60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5" t="s">
        <v>91</v>
      </c>
      <c r="N33" s="62" t="s">
        <v>164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2644.25</v>
      </c>
      <c r="E34" s="32">
        <v>1737</v>
      </c>
      <c r="F34" s="3" t="str">
        <f>IF((D34-E34)&lt;0,"↓",IF((D34-E34)&gt;0,"↑",""))</f>
        <v>↑</v>
      </c>
      <c r="G34" s="4">
        <f>ABS(D34-E34)</f>
        <v>907.25</v>
      </c>
      <c r="H34" s="10">
        <f>IFERROR(ROUND(((D34-E34)/E34)*100,1),"-")</f>
        <v>52.2</v>
      </c>
      <c r="I34" s="33">
        <v>554</v>
      </c>
      <c r="J34" s="13">
        <v>500</v>
      </c>
      <c r="K34" s="13">
        <v>300</v>
      </c>
      <c r="L34" s="13">
        <v>3550</v>
      </c>
      <c r="M34" s="33">
        <v>3790</v>
      </c>
      <c r="N34" s="60">
        <v>4480</v>
      </c>
      <c r="O34" s="26">
        <v>3000</v>
      </c>
      <c r="P34" s="26">
        <v>4980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154</v>
      </c>
      <c r="N35" s="61" t="s">
        <v>165</v>
      </c>
      <c r="O35" s="27"/>
      <c r="P35" s="26" t="s">
        <v>183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36760</v>
      </c>
      <c r="E36" s="32">
        <v>30640</v>
      </c>
      <c r="F36" s="3" t="str">
        <f>IF((D36-E36)&lt;0,"↓",IF((D36-E36)&gt;0,"↑",""))</f>
        <v>↑</v>
      </c>
      <c r="G36" s="4">
        <f>ABS(D36-E36)</f>
        <v>6120</v>
      </c>
      <c r="H36" s="10">
        <f>IFERROR(ROUND(((D36-E36)/E36)*100,1),"-")</f>
        <v>20</v>
      </c>
      <c r="I36" s="33">
        <v>34800</v>
      </c>
      <c r="J36" s="13">
        <v>40000</v>
      </c>
      <c r="K36" s="13">
        <v>35000</v>
      </c>
      <c r="L36" s="13">
        <v>40000</v>
      </c>
      <c r="M36" s="33">
        <v>43600</v>
      </c>
      <c r="N36" s="60">
        <v>35880</v>
      </c>
      <c r="O36" s="26">
        <v>18000</v>
      </c>
      <c r="P36" s="26">
        <v>46800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35" t="s">
        <v>155</v>
      </c>
      <c r="N37" s="62" t="s">
        <v>166</v>
      </c>
      <c r="O37" s="28" t="s">
        <v>134</v>
      </c>
      <c r="P37" s="28" t="s">
        <v>109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60">
        <v>4980</v>
      </c>
      <c r="O38" s="26">
        <v>10000</v>
      </c>
      <c r="P38" s="26" t="s">
        <v>98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118</v>
      </c>
      <c r="N39" s="62" t="s">
        <v>148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6875</v>
      </c>
      <c r="E40" s="32">
        <v>5975</v>
      </c>
      <c r="F40" s="3" t="str">
        <f>IF((D40-E40)&lt;0,"↓",IF((D40-E40)&gt;0,"↑",""))</f>
        <v>↑</v>
      </c>
      <c r="G40" s="4">
        <f>ABS(D40-E40)</f>
        <v>900</v>
      </c>
      <c r="H40" s="10">
        <f>IFERROR(ROUND(((D40-E40)/E40)*100,1),"-")</f>
        <v>15.1</v>
      </c>
      <c r="I40" s="33">
        <v>6580</v>
      </c>
      <c r="J40" s="13">
        <v>7600</v>
      </c>
      <c r="K40" s="13">
        <v>6980</v>
      </c>
      <c r="L40" s="13">
        <v>5990</v>
      </c>
      <c r="M40" s="33">
        <v>6580</v>
      </c>
      <c r="N40" s="60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61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1921.25</v>
      </c>
      <c r="E42" s="32">
        <v>1935</v>
      </c>
      <c r="F42" s="3" t="str">
        <f>IF((D42-E42)&lt;0,"↓",IF((D42-E42)&gt;0,"↑",""))</f>
        <v>↓</v>
      </c>
      <c r="G42" s="4">
        <f>ABS(D42-E42)</f>
        <v>13.75</v>
      </c>
      <c r="H42" s="10">
        <f>IFERROR(ROUND(((D42-E42)/E42)*100,1),"-")</f>
        <v>-0.7</v>
      </c>
      <c r="I42" s="33">
        <v>1840</v>
      </c>
      <c r="J42" s="13">
        <v>2200</v>
      </c>
      <c r="K42" s="13">
        <v>1680</v>
      </c>
      <c r="L42" s="13">
        <v>1790</v>
      </c>
      <c r="M42" s="33">
        <v>1840</v>
      </c>
      <c r="N42" s="60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61"/>
      <c r="O43" s="27"/>
      <c r="P43" s="27" t="s">
        <v>103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7613.75</v>
      </c>
      <c r="E44" s="32">
        <v>8318</v>
      </c>
      <c r="F44" s="3" t="str">
        <f>IF((D44-E44)&lt;0,"↓",IF((D44-E44)&gt;0,"↑",""))</f>
        <v>↓</v>
      </c>
      <c r="G44" s="4">
        <f>ABS(D44-E44)</f>
        <v>704.25</v>
      </c>
      <c r="H44" s="10">
        <f>IFERROR(ROUND(((D44-E44)/E44)*100,1),"-")</f>
        <v>-8.5</v>
      </c>
      <c r="I44" s="33">
        <v>5180</v>
      </c>
      <c r="J44" s="13">
        <v>6500</v>
      </c>
      <c r="K44" s="13">
        <v>6250</v>
      </c>
      <c r="L44" s="13">
        <v>5980</v>
      </c>
      <c r="M44" s="33">
        <v>9500</v>
      </c>
      <c r="N44" s="60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156</v>
      </c>
      <c r="N45" s="61" t="s">
        <v>167</v>
      </c>
      <c r="O45" s="27"/>
      <c r="P45" s="27" t="s">
        <v>116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33">
        <v>1100</v>
      </c>
      <c r="N46" s="60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61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33">
        <v>3900</v>
      </c>
      <c r="N48" s="60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34"/>
      <c r="N49" s="61"/>
      <c r="O49" s="22" t="s">
        <v>108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3066.25</v>
      </c>
      <c r="E50" s="32">
        <v>3114</v>
      </c>
      <c r="F50" s="3" t="str">
        <f>IF((D50-E50)&lt;0,"↓",IF((D50-E50)&gt;0,"↑",""))</f>
        <v>↓</v>
      </c>
      <c r="G50" s="4">
        <f>ABS(D50-E50)</f>
        <v>47.75</v>
      </c>
      <c r="H50" s="10">
        <f>IFERROR(ROUND(((D50-E50)/E50)*100,1),"-")</f>
        <v>-1.5</v>
      </c>
      <c r="I50" s="33">
        <v>2690</v>
      </c>
      <c r="J50" s="13">
        <v>3200</v>
      </c>
      <c r="K50" s="13">
        <v>2600</v>
      </c>
      <c r="L50" s="13">
        <v>3200</v>
      </c>
      <c r="M50" s="33">
        <v>2980</v>
      </c>
      <c r="N50" s="60">
        <v>2880</v>
      </c>
      <c r="O50" s="26">
        <v>3500</v>
      </c>
      <c r="P50" s="26">
        <v>3480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131</v>
      </c>
      <c r="N51" s="61" t="s">
        <v>175</v>
      </c>
      <c r="O51" s="26" t="s">
        <v>131</v>
      </c>
      <c r="P51" s="27" t="s">
        <v>184</v>
      </c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26475</v>
      </c>
      <c r="E52" s="32">
        <v>26350</v>
      </c>
      <c r="F52" s="3" t="str">
        <f>IF((D52-E52)&lt;0,"↓",IF((D52-E52)&gt;0,"↑",""))</f>
        <v>↑</v>
      </c>
      <c r="G52" s="4">
        <f>ABS(D52-E52)</f>
        <v>125</v>
      </c>
      <c r="H52" s="10">
        <f>IFERROR(ROUND(((D52-E52)/E52)*100,1),"-")</f>
        <v>0.5</v>
      </c>
      <c r="I52" s="33">
        <v>27800</v>
      </c>
      <c r="J52" s="13" t="s">
        <v>82</v>
      </c>
      <c r="K52" s="13" t="s">
        <v>83</v>
      </c>
      <c r="L52" s="13" t="s">
        <v>83</v>
      </c>
      <c r="M52" s="33">
        <v>23300</v>
      </c>
      <c r="N52" s="60">
        <v>23300</v>
      </c>
      <c r="O52" s="26">
        <v>31500</v>
      </c>
      <c r="P52" s="26" t="s">
        <v>90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61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2230</v>
      </c>
      <c r="E54" s="32">
        <v>2368</v>
      </c>
      <c r="F54" s="3" t="str">
        <f>IF((D54-E54)&lt;0,"↓",IF((D54-E54)&gt;0,"↑",""))</f>
        <v>↓</v>
      </c>
      <c r="G54" s="4">
        <f>ABS(D54-E54)</f>
        <v>138</v>
      </c>
      <c r="H54" s="10">
        <f>IFERROR(ROUND(((D54-E54)/E54)*100,1),"-")</f>
        <v>-5.8</v>
      </c>
      <c r="I54" s="33">
        <v>2290</v>
      </c>
      <c r="J54" s="13">
        <v>2500</v>
      </c>
      <c r="K54" s="13">
        <v>2500</v>
      </c>
      <c r="L54" s="13">
        <v>3000</v>
      </c>
      <c r="M54" s="33">
        <v>1590</v>
      </c>
      <c r="N54" s="60">
        <v>1180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158</v>
      </c>
      <c r="N55" s="61" t="s">
        <v>176</v>
      </c>
      <c r="O55" s="26"/>
      <c r="P55" s="27" t="s">
        <v>185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15295</v>
      </c>
      <c r="E56" s="32">
        <v>15538</v>
      </c>
      <c r="F56" s="3" t="str">
        <f>IF((D56-E56)&lt;0,"↓",IF((D56-E56)&gt;0,"↑",""))</f>
        <v>↓</v>
      </c>
      <c r="G56" s="4">
        <f>ABS(D56-E56)</f>
        <v>243</v>
      </c>
      <c r="H56" s="10">
        <f>IFERROR(ROUND(((D56-E56)/E56)*100,1),"-")</f>
        <v>-1.6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19200</v>
      </c>
      <c r="N56" s="60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 t="s">
        <v>159</v>
      </c>
      <c r="N57" s="61"/>
      <c r="O57" s="26"/>
      <c r="P57" s="27" t="s">
        <v>112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1548.75</v>
      </c>
      <c r="E58" s="32">
        <v>1440</v>
      </c>
      <c r="F58" s="3" t="str">
        <f>IF((D58-E58)&lt;0,"↓",IF((D58-E58)&gt;0,"↑",""))</f>
        <v>↑</v>
      </c>
      <c r="G58" s="4">
        <f>ABS(D58-E58)</f>
        <v>108.75</v>
      </c>
      <c r="H58" s="10">
        <f>IFERROR(ROUND(((D58-E58)/E58)*100,1),"-")</f>
        <v>7.6</v>
      </c>
      <c r="I58" s="33">
        <v>1490</v>
      </c>
      <c r="J58" s="13">
        <v>1650</v>
      </c>
      <c r="K58" s="13">
        <v>1480</v>
      </c>
      <c r="L58" s="13">
        <v>1550</v>
      </c>
      <c r="M58" s="33">
        <v>1480</v>
      </c>
      <c r="N58" s="60">
        <v>1480</v>
      </c>
      <c r="O58" s="26">
        <v>1700</v>
      </c>
      <c r="P58" s="26">
        <v>1560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61"/>
      <c r="O59" s="27"/>
      <c r="P59" s="34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12310</v>
      </c>
      <c r="E60" s="32">
        <v>10760</v>
      </c>
      <c r="F60" s="3" t="str">
        <f>IF((D60-E60)&lt;0,"↓",IF((D60-E60)&gt;0,"↑",""))</f>
        <v>↑</v>
      </c>
      <c r="G60" s="4">
        <f>ABS(D60-E60)</f>
        <v>1550</v>
      </c>
      <c r="H60" s="10">
        <f>IFERROR(ROUND(((D60-E60)/E60)*100,1),"-")</f>
        <v>14.4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60">
        <v>9900</v>
      </c>
      <c r="O60" s="26">
        <v>8900</v>
      </c>
      <c r="P60" s="26">
        <v>13600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105</v>
      </c>
      <c r="J61" s="19" t="s">
        <v>97</v>
      </c>
      <c r="K61" s="27" t="s">
        <v>100</v>
      </c>
      <c r="L61" s="34" t="s">
        <v>121</v>
      </c>
      <c r="M61" s="34" t="s">
        <v>110</v>
      </c>
      <c r="N61" s="61"/>
      <c r="O61" s="27"/>
      <c r="P61" s="61" t="s">
        <v>110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8266.25</v>
      </c>
      <c r="E62" s="32">
        <v>7191</v>
      </c>
      <c r="F62" s="3" t="str">
        <f>IF((D62-E62)&lt;0,"↓",IF((D62-E62)&gt;0,"↑",""))</f>
        <v>↑</v>
      </c>
      <c r="G62" s="4">
        <f>ABS(D62-E62)</f>
        <v>1075.25</v>
      </c>
      <c r="H62" s="10">
        <f>IFERROR(ROUND(((D62-E62)/E62)*100,1),"-")</f>
        <v>15</v>
      </c>
      <c r="I62" s="33">
        <v>12900</v>
      </c>
      <c r="J62" s="13">
        <v>7850</v>
      </c>
      <c r="K62" s="13">
        <v>7850</v>
      </c>
      <c r="L62" s="13">
        <v>7280</v>
      </c>
      <c r="M62" s="33">
        <v>5950</v>
      </c>
      <c r="N62" s="60">
        <v>3900</v>
      </c>
      <c r="O62" s="26">
        <v>7500</v>
      </c>
      <c r="P62" s="26">
        <v>12900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128</v>
      </c>
      <c r="J63" s="27"/>
      <c r="K63" s="19"/>
      <c r="L63" s="34"/>
      <c r="M63" s="34" t="s">
        <v>101</v>
      </c>
      <c r="N63" s="61" t="s">
        <v>168</v>
      </c>
      <c r="O63" s="27" t="s">
        <v>132</v>
      </c>
      <c r="P63" s="34" t="s">
        <v>140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24043.75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2072.75</v>
      </c>
      <c r="H64" s="10">
        <f>IFERROR(ROUND(((D64-E64)/E64)*100,1),"-")</f>
        <v>9.4</v>
      </c>
      <c r="I64" s="33">
        <v>16450</v>
      </c>
      <c r="J64" s="13">
        <v>15800</v>
      </c>
      <c r="K64" s="13">
        <v>18500</v>
      </c>
      <c r="L64" s="13">
        <v>17800</v>
      </c>
      <c r="M64" s="33">
        <v>34000</v>
      </c>
      <c r="N64" s="60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143</v>
      </c>
      <c r="J65" s="13"/>
      <c r="K65" s="19"/>
      <c r="L65" s="19"/>
      <c r="M65" s="34" t="s">
        <v>106</v>
      </c>
      <c r="N65" s="61" t="s">
        <v>169</v>
      </c>
      <c r="O65" s="27" t="s">
        <v>124</v>
      </c>
      <c r="P65" s="27" t="s">
        <v>125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1523.2</v>
      </c>
      <c r="E66" s="32">
        <v>1585</v>
      </c>
      <c r="F66" s="3" t="str">
        <f t="shared" si="1"/>
        <v>↓</v>
      </c>
      <c r="G66" s="4">
        <f>ABS(D66-E66)</f>
        <v>61.799999999999955</v>
      </c>
      <c r="H66" s="10">
        <f>IFERROR(ROUND(((D66-E66)/E66)*100,1),"-")</f>
        <v>-3.9</v>
      </c>
      <c r="I66" s="33">
        <v>1487</v>
      </c>
      <c r="J66" s="13">
        <v>1487</v>
      </c>
      <c r="K66" s="13">
        <v>1487</v>
      </c>
      <c r="L66" s="26">
        <v>1558</v>
      </c>
      <c r="M66" s="26">
        <v>1597</v>
      </c>
      <c r="N66" s="26" t="s">
        <v>96</v>
      </c>
      <c r="O66" s="26"/>
      <c r="P66" s="26" t="s">
        <v>117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93</v>
      </c>
      <c r="K68" s="13" t="s">
        <v>98</v>
      </c>
      <c r="L68" s="26" t="s">
        <v>83</v>
      </c>
      <c r="M68" s="26">
        <v>1430</v>
      </c>
      <c r="N68" s="26" t="s">
        <v>96</v>
      </c>
      <c r="O68" s="26" t="s">
        <v>93</v>
      </c>
      <c r="P68" s="26" t="s">
        <v>92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1479.8</v>
      </c>
      <c r="E70" s="32">
        <v>1408</v>
      </c>
      <c r="F70" s="3" t="str">
        <f t="shared" si="1"/>
        <v>↑</v>
      </c>
      <c r="G70" s="4">
        <f>ABS(D70-E70)</f>
        <v>71.799999999999955</v>
      </c>
      <c r="H70" s="10">
        <f>IFERROR(ROUND(((D70-E70)/E70)*100,1),"-")</f>
        <v>5.0999999999999996</v>
      </c>
      <c r="I70" s="33">
        <v>1455</v>
      </c>
      <c r="J70" s="13">
        <v>1455</v>
      </c>
      <c r="K70" s="13">
        <v>1454</v>
      </c>
      <c r="L70" s="26">
        <v>1498</v>
      </c>
      <c r="M70" s="26">
        <v>1537</v>
      </c>
      <c r="N70" s="26" t="s">
        <v>96</v>
      </c>
      <c r="O70" s="26"/>
      <c r="P70" s="26" t="s">
        <v>93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2023-12-15T06:46:28Z</dcterms:modified>
</cp:coreProperties>
</file>