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<sst xmlns="http://schemas.openxmlformats.org/spreadsheetml/2006/main" count="244" uniqueCount="183">
  <si>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</si>
  <si>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</si>
  <si>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</si>
  <si>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</si>
  <si>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</si>
  <si>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</si>
  <si>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</si>
  <si>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</si>
  <si>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</si>
  <si>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</si>
  <si>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</si>
  <si>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</si>
  <si>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</si>
  <si>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</si>
  <si>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</si>
  <si>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</si>
  <si>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</si>
  <si>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</si>
  <si>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</si>
  <si>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</si>
  <si>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</si>
  <si>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</si>
  <si>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</si>
  <si>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</si>
  <si>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</si>
  <si>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</si>
  <si>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</si>
  <si>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</si>
  <si>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</si>
  <si>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</si>
  <si>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</si>
  <si>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</si>
  <si>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</si>
  <si>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</si>
  <si>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</si>
  <si>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</si>
  <si>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</si>
  <si>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</si>
  <si>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</si>
  <si>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</si>
  <si>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</si>
  <si>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</si>
  <si>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</si>
  <si>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</si>
  <si>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</si>
  <si>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</si>
  <si>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</si>
  <si>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</si>
  <si>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</si>
  <si>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</si>
  <si>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</si>
  <si>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</si>
  <si>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</si>
  <si>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</si>
  <si>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</si>
  <si>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</si>
  <si>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</si>
  <si>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</si>
  <si>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</si>
  <si>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</si>
  <si>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</si>
  <si>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</si>
  <si>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</si>
  <si>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</si>
  <si>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</si>
  <si>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</si>
  <si>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</si>
  <si>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</si>
  <si>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</si>
  <si>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</si>
  <si>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</si>
  <si>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</si>
  <si>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</si>
  <si>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</si>
  <si>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</si>
  <si>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</si>
  <si>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</si>
  <si>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</si>
  <si>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</si>
  <si>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</si>
  <si>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</si>
  <si>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</si>
  <si>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</si>
  <si>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</si>
  <si>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</si>
  <si>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</si>
  <si>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</si>
  <si>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</si>
  <si>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</si>
  <si>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</si>
  <si>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</si>
  <si>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</si>
  <si>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</si>
  <si>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</si>
  <si>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</si>
  <si>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</si>
  <si>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</si>
  <si>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</si>
  <si>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</si>
  <si>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</si>
  <si>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200g</t>
    <phoneticPr fontId="2" type="noConversion"/>
  </si>
  <si>
    <t>GS마트
(당하점)</t>
    <phoneticPr fontId="2" type="noConversion"/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</si>
  <si>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</si>
  <si>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</si>
  <si>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</si>
  <si>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</si>
  <si>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</si>
  <si>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</si>
  <si>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</si>
  <si>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</si>
  <si>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</si>
  <si>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</si>
  <si>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</si>
  <si>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</si>
  <si>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</si>
  <si>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농협안심쌀햅쌀</t>
    <phoneticPr fontId="2" type="noConversion"/>
  </si>
  <si>
    <t>1단</t>
    <phoneticPr fontId="2" type="noConversion"/>
  </si>
  <si>
    <t>5개입</t>
    <phoneticPr fontId="2" type="noConversion"/>
  </si>
  <si>
    <t>풀무원300g부침용</t>
    <phoneticPr fontId="2" type="noConversion"/>
  </si>
  <si>
    <t>영양</t>
    <phoneticPr fontId="2" type="noConversion"/>
  </si>
  <si>
    <t>유한젠1.4*2</t>
    <phoneticPr fontId="2" type="noConversion"/>
  </si>
  <si>
    <t>1,050g</t>
    <phoneticPr fontId="2" type="noConversion"/>
  </si>
  <si>
    <t>숙성식빵</t>
    <phoneticPr fontId="2" type="noConversion"/>
  </si>
  <si>
    <t>풀무원300g</t>
    <phoneticPr fontId="2" type="noConversion"/>
  </si>
  <si>
    <t>햇무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</si>
  <si>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</si>
  <si>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</si>
  <si>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</si>
  <si>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</si>
  <si>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340g</t>
    <phoneticPr fontId="2" type="noConversion"/>
  </si>
  <si>
    <t>특란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</si>
  <si>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</si>
  <si>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</si>
  <si>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</si>
  <si>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1.5.kg</t>
    <phoneticPr fontId="2" type="noConversion"/>
  </si>
  <si>
    <t>700g</t>
    <phoneticPr fontId="2" type="noConversion"/>
  </si>
  <si>
    <t>600g</t>
    <phoneticPr fontId="2" type="noConversion"/>
  </si>
  <si>
    <t>1등급15입</t>
    <phoneticPr fontId="2" type="noConversion"/>
  </si>
  <si>
    <t>3개</t>
    <phoneticPr fontId="2" type="noConversion"/>
  </si>
  <si>
    <t>900g</t>
    <phoneticPr fontId="2" type="noConversion"/>
  </si>
  <si>
    <t>5개입</t>
    <phoneticPr fontId="2" type="noConversion"/>
  </si>
  <si>
    <t>우유식빵</t>
    <phoneticPr fontId="2" type="noConversion"/>
  </si>
  <si>
    <t>1단</t>
    <phoneticPr fontId="2" type="noConversion"/>
  </si>
  <si>
    <t>2.7kg</t>
    <phoneticPr fontId="2" type="noConversion"/>
  </si>
  <si>
    <t>카놀라유</t>
    <phoneticPr fontId="2" type="noConversion"/>
  </si>
  <si>
    <t>곽</t>
    <phoneticPr fontId="2" type="noConversion"/>
  </si>
  <si>
    <t>3입</t>
    <phoneticPr fontId="2" type="noConversion"/>
  </si>
  <si>
    <t>깨끗한나라</t>
    <phoneticPr fontId="2" type="noConversion"/>
  </si>
  <si>
    <t>정갈한쌀</t>
    <phoneticPr fontId="2" type="noConversion"/>
  </si>
  <si>
    <t>꿀부사</t>
    <phoneticPr fontId="2" type="noConversion"/>
  </si>
  <si>
    <t>크리넥스데코24</t>
    <phoneticPr fontId="2" type="noConversion"/>
  </si>
  <si>
    <t>착한사과2kg</t>
    <phoneticPr fontId="2" type="noConversion"/>
  </si>
  <si>
    <t>1.2kg</t>
    <phoneticPr fontId="2" type="noConversion"/>
  </si>
  <si>
    <t xml:space="preserve">3.2kg </t>
    <phoneticPr fontId="2" type="noConversion"/>
  </si>
  <si>
    <t>러브미</t>
    <phoneticPr fontId="2" type="noConversion"/>
  </si>
  <si>
    <t>크리넥스데코30</t>
    <phoneticPr fontId="2" type="noConversion"/>
  </si>
  <si>
    <t>11월16일</t>
    <phoneticPr fontId="2" type="noConversion"/>
  </si>
  <si>
    <t>1단</t>
    <phoneticPr fontId="2" type="noConversion"/>
  </si>
  <si>
    <t>홈플러스화장지</t>
    <phoneticPr fontId="2" type="noConversion"/>
  </si>
  <si>
    <t>11월15일</t>
    <phoneticPr fontId="2" type="noConversion"/>
  </si>
  <si>
    <t>11월13일</t>
    <phoneticPr fontId="2" type="noConversion"/>
  </si>
  <si>
    <t>11월14일</t>
    <phoneticPr fontId="2" type="noConversion"/>
  </si>
  <si>
    <t>3입</t>
    <phoneticPr fontId="2" type="noConversion"/>
  </si>
  <si>
    <t>보은햇사과4~7입</t>
    <phoneticPr fontId="2" type="noConversion"/>
  </si>
  <si>
    <t>국산(대)</t>
    <phoneticPr fontId="2" type="noConversion"/>
  </si>
  <si>
    <t>352g</t>
    <phoneticPr fontId="2" type="noConversion"/>
  </si>
  <si>
    <t>농협영양</t>
    <phoneticPr fontId="2" type="noConversion"/>
  </si>
  <si>
    <t>1kg</t>
    <phoneticPr fontId="2" type="noConversion"/>
  </si>
  <si>
    <t>1.8kg</t>
    <phoneticPr fontId="2" type="noConversion"/>
  </si>
  <si>
    <t>보조개사과4~7입</t>
    <phoneticPr fontId="2" type="noConversion"/>
  </si>
  <si>
    <t>326g</t>
    <phoneticPr fontId="2" type="noConversion"/>
  </si>
  <si>
    <t>특란30개</t>
    <phoneticPr fontId="2" type="noConversion"/>
  </si>
  <si>
    <t>500g</t>
    <phoneticPr fontId="2" type="noConversion"/>
  </si>
  <si>
    <t>3개</t>
    <phoneticPr fontId="2" type="noConversion"/>
  </si>
  <si>
    <t>뱃자반1손</t>
    <phoneticPr fontId="2" type="noConversion"/>
  </si>
  <si>
    <t>148g</t>
    <phoneticPr fontId="2" type="noConversion"/>
  </si>
  <si>
    <t>풀무원200g</t>
    <phoneticPr fontId="2" type="noConversion"/>
  </si>
  <si>
    <t>900g</t>
    <phoneticPr fontId="2" type="noConversion"/>
  </si>
  <si>
    <t>손질생물고등어</t>
    <phoneticPr fontId="2" type="noConversion"/>
  </si>
  <si>
    <t>국거리300g</t>
    <phoneticPr fontId="2" type="noConversion"/>
  </si>
  <si>
    <t>한돈300g</t>
    <phoneticPr fontId="2" type="noConversion"/>
  </si>
  <si>
    <t>하림생닭6호</t>
    <phoneticPr fontId="2" type="noConversion"/>
  </si>
  <si>
    <t>신선영양란25구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</si>
</sst>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C2" sqref="C2:C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89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101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156</v>
      </c>
      <c r="J3" s="12" t="s">
        <v>159</v>
      </c>
      <c r="K3" s="12" t="s">
        <v>160</v>
      </c>
      <c r="L3" s="12" t="s">
        <v>161</v>
      </c>
      <c r="M3" s="25" t="s">
        <v>161</v>
      </c>
      <c r="N3" s="25" t="s">
        <v>161</v>
      </c>
      <c r="O3" s="25" t="s">
        <v>159</v>
      </c>
      <c r="P3" s="25" t="s">
        <v>161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65375</v>
      </c>
      <c r="E4" s="32">
        <v>56188</v>
      </c>
      <c r="F4" s="3" t="str">
        <f>IF((D4-E4)&lt;0,"↓",IF((D4-E4)&gt;0,"↑",""))</f>
        <v>↑</v>
      </c>
      <c r="G4" s="4">
        <f>ABS(D4-E4)</f>
        <v>9187</v>
      </c>
      <c r="H4" s="10">
        <f>IFERROR(ROUND(((D4-E4)/E4)*100,1),"-")</f>
        <v>16.399999999999999</v>
      </c>
      <c r="I4" s="33">
        <v>59900</v>
      </c>
      <c r="J4" s="13">
        <v>69000</v>
      </c>
      <c r="K4" s="13">
        <v>69800</v>
      </c>
      <c r="L4" s="13">
        <v>69800</v>
      </c>
      <c r="M4" s="33">
        <v>63900</v>
      </c>
      <c r="N4" s="26">
        <v>59800</v>
      </c>
      <c r="O4" s="26">
        <v>76000</v>
      </c>
      <c r="P4" s="26">
        <v>54800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115</v>
      </c>
      <c r="J5" s="19"/>
      <c r="K5" s="19"/>
      <c r="L5" s="19"/>
      <c r="M5" s="34" t="s">
        <v>148</v>
      </c>
      <c r="N5" s="26" t="s">
        <v>126</v>
      </c>
      <c r="O5" s="27"/>
      <c r="P5" s="26" t="s">
        <v>128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2458.75</v>
      </c>
      <c r="E6" s="32">
        <v>2518</v>
      </c>
      <c r="F6" s="3" t="str">
        <f>IF((D6-E6)&lt;0,"↓",IF((D6-E6)&gt;0,"↑",""))</f>
        <v>↓</v>
      </c>
      <c r="G6" s="4">
        <f>ABS(D6-E6)</f>
        <v>59.25</v>
      </c>
      <c r="H6" s="10">
        <f>IFERROR(ROUND(((D6-E6)/E6)*100,1),"-")</f>
        <v>-2.4</v>
      </c>
      <c r="I6" s="33">
        <v>2190</v>
      </c>
      <c r="J6" s="13">
        <v>2000</v>
      </c>
      <c r="K6" s="13">
        <v>2500</v>
      </c>
      <c r="L6" s="13">
        <v>2500</v>
      </c>
      <c r="M6" s="33">
        <v>2590</v>
      </c>
      <c r="N6" s="26">
        <v>2600</v>
      </c>
      <c r="O6" s="26">
        <v>3100</v>
      </c>
      <c r="P6" s="26">
        <v>2190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/>
      <c r="N7" s="27" t="s">
        <v>129</v>
      </c>
      <c r="O7" s="27" t="s">
        <v>109</v>
      </c>
      <c r="P7" s="27" t="s">
        <v>176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9021.25</v>
      </c>
      <c r="E8" s="32">
        <v>7820</v>
      </c>
      <c r="F8" s="3" t="str">
        <f>IF((D8-E8)&lt;0,"↓",IF((D8-E8)&gt;0,"↑",""))</f>
        <v>↑</v>
      </c>
      <c r="G8" s="4">
        <f>ABS(D8-E8)</f>
        <v>1201.25</v>
      </c>
      <c r="H8" s="10">
        <f>IFERROR(ROUND(((D8-E8)/E8)*100,1),"-")</f>
        <v>15.4</v>
      </c>
      <c r="I8" s="33">
        <v>9990</v>
      </c>
      <c r="J8" s="13">
        <v>12000</v>
      </c>
      <c r="K8" s="13">
        <v>10000</v>
      </c>
      <c r="L8" s="13">
        <v>10000</v>
      </c>
      <c r="M8" s="33">
        <v>8700</v>
      </c>
      <c r="N8" s="26">
        <v>9980</v>
      </c>
      <c r="O8" s="26">
        <v>3000</v>
      </c>
      <c r="P8" s="26">
        <v>8500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/>
      <c r="N9" s="30" t="s">
        <v>167</v>
      </c>
      <c r="O9" s="27"/>
      <c r="P9" s="30" t="s">
        <v>177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3571.25</v>
      </c>
      <c r="E10" s="32">
        <v>3534</v>
      </c>
      <c r="F10" s="3" t="str">
        <f>IF((D10-E10)&lt;0,"↓",IF((D10-E10)&gt;0,"↑",""))</f>
        <v>↑</v>
      </c>
      <c r="G10" s="4">
        <f>ABS(D10-E10)</f>
        <v>37.25</v>
      </c>
      <c r="H10" s="10">
        <f>IFERROR(ROUND(((D10-E10)/E10)*100,1),"-")</f>
        <v>1.1000000000000001</v>
      </c>
      <c r="I10" s="33">
        <v>5290</v>
      </c>
      <c r="J10" s="13">
        <v>2500</v>
      </c>
      <c r="K10" s="13">
        <v>2500</v>
      </c>
      <c r="L10" s="13">
        <v>2500</v>
      </c>
      <c r="M10" s="33">
        <v>4950</v>
      </c>
      <c r="N10" s="26">
        <v>4480</v>
      </c>
      <c r="O10" s="26">
        <v>2000</v>
      </c>
      <c r="P10" s="26">
        <v>4350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111</v>
      </c>
      <c r="J11" s="19" t="s">
        <v>95</v>
      </c>
      <c r="K11" s="19" t="s">
        <v>95</v>
      </c>
      <c r="L11" s="34" t="s">
        <v>95</v>
      </c>
      <c r="M11" s="34" t="s">
        <v>134</v>
      </c>
      <c r="N11" s="27" t="s">
        <v>168</v>
      </c>
      <c r="O11" s="27"/>
      <c r="P11" s="27" t="s">
        <v>106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3605</v>
      </c>
      <c r="E12" s="32">
        <v>2755</v>
      </c>
      <c r="F12" s="3" t="str">
        <f>IF((D12-E12)&lt;0,"↓",IF((D12-E12)&gt;0,"↑",""))</f>
        <v>↑</v>
      </c>
      <c r="G12" s="4">
        <f>ABS(D12-E12)</f>
        <v>850</v>
      </c>
      <c r="H12" s="10">
        <f>IFERROR(ROUND(((D12-E12)/E12)*100,1),"-")</f>
        <v>30.9</v>
      </c>
      <c r="I12" s="33">
        <v>3290</v>
      </c>
      <c r="J12" s="13">
        <v>4000</v>
      </c>
      <c r="K12" s="13">
        <v>3500</v>
      </c>
      <c r="L12" s="13">
        <v>4000</v>
      </c>
      <c r="M12" s="33">
        <v>3350</v>
      </c>
      <c r="N12" s="26">
        <v>4480</v>
      </c>
      <c r="O12" s="26">
        <v>2500</v>
      </c>
      <c r="P12" s="26">
        <v>3720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 t="s">
        <v>157</v>
      </c>
      <c r="J13" s="19" t="s">
        <v>116</v>
      </c>
      <c r="K13" s="19" t="s">
        <v>116</v>
      </c>
      <c r="L13" s="19" t="s">
        <v>142</v>
      </c>
      <c r="M13" s="34" t="s">
        <v>135</v>
      </c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1738.75</v>
      </c>
      <c r="E14" s="32">
        <v>2256</v>
      </c>
      <c r="F14" s="3" t="str">
        <f>IF((D14-E14)&lt;0,"↓",IF((D14-E14)&gt;0,"↑",""))</f>
        <v>↓</v>
      </c>
      <c r="G14" s="4">
        <f>ABS(D14-E14)</f>
        <v>517.25</v>
      </c>
      <c r="H14" s="10">
        <f>IFERROR(ROUND(((D14-E14)/E14)*100,1),"-")</f>
        <v>-22.9</v>
      </c>
      <c r="I14" s="33">
        <v>1990</v>
      </c>
      <c r="J14" s="13">
        <v>2000</v>
      </c>
      <c r="K14" s="13">
        <v>1500</v>
      </c>
      <c r="L14" s="13">
        <v>1500</v>
      </c>
      <c r="M14" s="33">
        <v>1700</v>
      </c>
      <c r="N14" s="26">
        <v>1250</v>
      </c>
      <c r="O14" s="26">
        <v>2000</v>
      </c>
      <c r="P14" s="26">
        <v>1970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/>
      <c r="N15" s="27"/>
      <c r="O15" s="27"/>
      <c r="P15" s="27" t="s">
        <v>124</v>
      </c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5317.5</v>
      </c>
      <c r="E16" s="32">
        <v>3844</v>
      </c>
      <c r="F16" s="3" t="str">
        <f>IF((D16-E16)&lt;0,"↓",IF((D16-E16)&gt;0,"↑",""))</f>
        <v>↑</v>
      </c>
      <c r="G16" s="4">
        <f>ABS(D16-E16)</f>
        <v>1473.5</v>
      </c>
      <c r="H16" s="10">
        <f>IFERROR(ROUND(((D16-E16)/E16)*100,1),"-")</f>
        <v>38.299999999999997</v>
      </c>
      <c r="I16" s="33">
        <v>6990</v>
      </c>
      <c r="J16" s="13">
        <v>4000</v>
      </c>
      <c r="K16" s="13">
        <v>3500</v>
      </c>
      <c r="L16" s="13">
        <v>4000</v>
      </c>
      <c r="M16" s="33">
        <v>6200</v>
      </c>
      <c r="N16" s="26">
        <v>3570</v>
      </c>
      <c r="O16" s="26">
        <v>6000</v>
      </c>
      <c r="P16" s="26">
        <v>8280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 t="s">
        <v>162</v>
      </c>
      <c r="N17" s="27"/>
      <c r="O17" s="27" t="s">
        <v>173</v>
      </c>
      <c r="P17" s="27" t="s">
        <v>146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8006.25</v>
      </c>
      <c r="E18" s="32">
        <v>7711</v>
      </c>
      <c r="F18" s="3" t="str">
        <f>IF((D18-E18)&lt;0,"↓",IF((D18-E18)&gt;0,"↑",""))</f>
        <v>↑</v>
      </c>
      <c r="G18" s="4">
        <f>ABS(D18-E18)</f>
        <v>295.25</v>
      </c>
      <c r="H18" s="10">
        <f>IFERROR(ROUND(((D18-E18)/E18)*100,1),"-")</f>
        <v>3.8</v>
      </c>
      <c r="I18" s="33">
        <v>3000</v>
      </c>
      <c r="J18" s="13">
        <v>2000</v>
      </c>
      <c r="K18" s="13">
        <v>2000</v>
      </c>
      <c r="L18" s="13">
        <v>2500</v>
      </c>
      <c r="M18" s="33">
        <v>13900</v>
      </c>
      <c r="N18" s="26">
        <v>15900</v>
      </c>
      <c r="O18" s="26">
        <v>5000</v>
      </c>
      <c r="P18" s="26">
        <v>19750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163</v>
      </c>
      <c r="N19" s="28" t="s">
        <v>169</v>
      </c>
      <c r="O19" s="28" t="s">
        <v>149</v>
      </c>
      <c r="P19" s="28" t="s">
        <v>151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4847.5</v>
      </c>
      <c r="E20" s="32">
        <v>4669</v>
      </c>
      <c r="F20" s="3" t="str">
        <f>IF((D20-E20)&lt;0,"↓",IF((D20-E20)&gt;0,"↑",""))</f>
        <v>↑</v>
      </c>
      <c r="G20" s="4">
        <f>ABS(D20-E20)</f>
        <v>178.5</v>
      </c>
      <c r="H20" s="10">
        <f>IFERROR(ROUND(((D20-E20)/E20)*100,1),"-")</f>
        <v>3.8</v>
      </c>
      <c r="I20" s="33">
        <v>6000</v>
      </c>
      <c r="J20" s="13">
        <v>4000</v>
      </c>
      <c r="K20" s="13">
        <v>3000</v>
      </c>
      <c r="L20" s="13">
        <v>3000</v>
      </c>
      <c r="M20" s="33">
        <v>3990</v>
      </c>
      <c r="N20" s="26">
        <v>2990</v>
      </c>
      <c r="O20" s="26">
        <v>10000</v>
      </c>
      <c r="P20" s="26">
        <v>5800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 t="s">
        <v>164</v>
      </c>
      <c r="N21" s="27"/>
      <c r="O21" s="27" t="s">
        <v>174</v>
      </c>
      <c r="P21" s="27" t="s">
        <v>178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11390</v>
      </c>
      <c r="E22" s="32">
        <v>10333</v>
      </c>
      <c r="F22" s="3" t="str">
        <f>IF((D22-E22)&lt;0,"↓",IF((D22-E22)&gt;0,"↑",""))</f>
        <v>↑</v>
      </c>
      <c r="G22" s="4">
        <f>ABS(D22-E22)</f>
        <v>1057</v>
      </c>
      <c r="H22" s="10">
        <f>IFERROR(ROUND(((D22-E22)/E22)*100,1),"-")</f>
        <v>10.199999999999999</v>
      </c>
      <c r="I22" s="33">
        <v>9520</v>
      </c>
      <c r="J22" s="13">
        <v>12000</v>
      </c>
      <c r="K22" s="13">
        <v>12000</v>
      </c>
      <c r="L22" s="13">
        <v>12000</v>
      </c>
      <c r="M22" s="33">
        <v>12900</v>
      </c>
      <c r="N22" s="26">
        <v>12900</v>
      </c>
      <c r="O22" s="26">
        <v>9000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136</v>
      </c>
      <c r="N23" s="29" t="s">
        <v>96</v>
      </c>
      <c r="O23" s="29" t="s">
        <v>145</v>
      </c>
      <c r="P23" s="29" t="s">
        <v>100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43120.75</v>
      </c>
      <c r="E24" s="32">
        <v>36037</v>
      </c>
      <c r="F24" s="3" t="str">
        <f>IF((D24-E24)&lt;0,"↓",IF((D24-E24)&gt;0,"↑",""))</f>
        <v>↑</v>
      </c>
      <c r="G24" s="4">
        <f>ABS(D24-E24)</f>
        <v>7083.75</v>
      </c>
      <c r="H24" s="10">
        <f>IFERROR(ROUND(((D24-E24)/E24)*100,1),"-")</f>
        <v>19.7</v>
      </c>
      <c r="I24" s="33">
        <v>69950</v>
      </c>
      <c r="J24" s="13">
        <v>50000</v>
      </c>
      <c r="K24" s="13">
        <v>45000</v>
      </c>
      <c r="L24" s="13">
        <v>49500</v>
      </c>
      <c r="M24" s="33">
        <v>48858</v>
      </c>
      <c r="N24" s="26">
        <v>43618</v>
      </c>
      <c r="O24" s="26">
        <v>19240</v>
      </c>
      <c r="P24" s="26">
        <v>18800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34" t="s">
        <v>165</v>
      </c>
      <c r="N25" s="27" t="s">
        <v>170</v>
      </c>
      <c r="O25" s="27" t="s">
        <v>175</v>
      </c>
      <c r="P25" s="28" t="s">
        <v>179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4166.25</v>
      </c>
      <c r="E26" s="32">
        <v>4363</v>
      </c>
      <c r="F26" s="3" t="str">
        <f>IF((D26-E26)&lt;0,"↓",IF((D26-E26)&gt;0,"↑",""))</f>
        <v>↓</v>
      </c>
      <c r="G26" s="4">
        <f>ABS(D26-E26)</f>
        <v>196.75</v>
      </c>
      <c r="H26" s="10">
        <f>IFERROR(ROUND(((D26-E26)/E26)*100,1),"-")</f>
        <v>-4.5</v>
      </c>
      <c r="I26" s="33">
        <v>2790</v>
      </c>
      <c r="J26" s="13">
        <v>2800</v>
      </c>
      <c r="K26" s="13">
        <v>2500</v>
      </c>
      <c r="L26" s="13">
        <v>2700</v>
      </c>
      <c r="M26" s="33">
        <v>2490</v>
      </c>
      <c r="N26" s="26">
        <v>2950</v>
      </c>
      <c r="O26" s="26">
        <v>2300</v>
      </c>
      <c r="P26" s="26">
        <v>14800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180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9992.5</v>
      </c>
      <c r="E28" s="32">
        <v>9220</v>
      </c>
      <c r="F28" s="3" t="str">
        <f>IF((D28-E28)&lt;0,"↓",IF((D28-E28)&gt;0,"↑",""))</f>
        <v>↑</v>
      </c>
      <c r="G28" s="4">
        <f>ABS(D28-E28)</f>
        <v>772.5</v>
      </c>
      <c r="H28" s="10">
        <f>IFERROR(ROUND(((D28-E28)/E28)*100,1),"-")</f>
        <v>8.4</v>
      </c>
      <c r="I28" s="33">
        <v>8990</v>
      </c>
      <c r="J28" s="13">
        <v>9000</v>
      </c>
      <c r="K28" s="13">
        <v>9000</v>
      </c>
      <c r="L28" s="13">
        <v>9000</v>
      </c>
      <c r="M28" s="33">
        <v>11490</v>
      </c>
      <c r="N28" s="26">
        <v>12980</v>
      </c>
      <c r="O28" s="26">
        <v>14000</v>
      </c>
      <c r="P28" s="26">
        <v>5480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113</v>
      </c>
      <c r="N29" s="27" t="s">
        <v>121</v>
      </c>
      <c r="O29" s="27" t="s">
        <v>127</v>
      </c>
      <c r="P29" s="27" t="s">
        <v>181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7891.25</v>
      </c>
      <c r="E30" s="32">
        <v>7408</v>
      </c>
      <c r="F30" s="3" t="str">
        <f>IF((D30-E30)&lt;0,"↓",IF((D30-E30)&gt;0,"↑",""))</f>
        <v>↑</v>
      </c>
      <c r="G30" s="4">
        <f>ABS(D30-E30)</f>
        <v>483.25</v>
      </c>
      <c r="H30" s="10">
        <f>IFERROR(ROUND(((D30-E30)/E30)*100,1),"-")</f>
        <v>6.5</v>
      </c>
      <c r="I30" s="33">
        <v>7490</v>
      </c>
      <c r="J30" s="13">
        <v>7000</v>
      </c>
      <c r="K30" s="13">
        <v>7000</v>
      </c>
      <c r="L30" s="13">
        <v>8000</v>
      </c>
      <c r="M30" s="33">
        <v>6490</v>
      </c>
      <c r="N30" s="26">
        <v>8850</v>
      </c>
      <c r="O30" s="26">
        <v>7500</v>
      </c>
      <c r="P30" s="26">
        <v>10800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34" t="s">
        <v>137</v>
      </c>
      <c r="N31" s="27" t="s">
        <v>171</v>
      </c>
      <c r="O31" s="27" t="s">
        <v>130</v>
      </c>
      <c r="P31" s="27" t="s">
        <v>182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1625</v>
      </c>
      <c r="E32" s="32">
        <v>1479</v>
      </c>
      <c r="F32" s="3" t="str">
        <f>IF((D32-E32)&lt;0,"↓",IF((D32-E32)&gt;0,"↑",""))</f>
        <v>↑</v>
      </c>
      <c r="G32" s="4">
        <f>ABS(D32-E32)</f>
        <v>146</v>
      </c>
      <c r="H32" s="10">
        <f>IFERROR(ROUND(((D32-E32)/E32)*100,1),"-")</f>
        <v>9.9</v>
      </c>
      <c r="I32" s="33">
        <v>1060</v>
      </c>
      <c r="J32" s="13">
        <v>1100</v>
      </c>
      <c r="K32" s="13">
        <v>1100</v>
      </c>
      <c r="L32" s="13">
        <v>1100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138</v>
      </c>
      <c r="N33" s="28" t="s">
        <v>91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2003.625</v>
      </c>
      <c r="E34" s="32">
        <v>1737</v>
      </c>
      <c r="F34" s="3" t="str">
        <f>IF((D34-E34)&lt;0,"↓",IF((D34-E34)&gt;0,"↑",""))</f>
        <v>↑</v>
      </c>
      <c r="G34" s="4">
        <f>ABS(D34-E34)</f>
        <v>266.625</v>
      </c>
      <c r="H34" s="10">
        <f>IFERROR(ROUND(((D34-E34)/E34)*100,1),"-")</f>
        <v>15.3</v>
      </c>
      <c r="I34" s="33">
        <v>333</v>
      </c>
      <c r="J34" s="13">
        <v>450</v>
      </c>
      <c r="K34" s="13">
        <v>348</v>
      </c>
      <c r="L34" s="13">
        <v>348</v>
      </c>
      <c r="M34" s="33">
        <v>3590</v>
      </c>
      <c r="N34" s="26">
        <v>3480</v>
      </c>
      <c r="O34" s="26">
        <v>3000</v>
      </c>
      <c r="P34" s="26">
        <v>4480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139</v>
      </c>
      <c r="N35" s="27" t="s">
        <v>94</v>
      </c>
      <c r="O35" s="27"/>
      <c r="P35" s="26" t="s">
        <v>152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36635</v>
      </c>
      <c r="E36" s="32">
        <v>30640</v>
      </c>
      <c r="F36" s="3" t="str">
        <f>IF((D36-E36)&lt;0,"↓",IF((D36-E36)&gt;0,"↑",""))</f>
        <v>↑</v>
      </c>
      <c r="G36" s="4">
        <f>ABS(D36-E36)</f>
        <v>5995</v>
      </c>
      <c r="H36" s="10">
        <f>IFERROR(ROUND(((D36-E36)/E36)*100,1),"-")</f>
        <v>19.600000000000001</v>
      </c>
      <c r="I36" s="33">
        <v>47000</v>
      </c>
      <c r="J36" s="13">
        <v>45000</v>
      </c>
      <c r="K36" s="13">
        <v>26500</v>
      </c>
      <c r="L36" s="13">
        <v>35000</v>
      </c>
      <c r="M36" s="33">
        <v>43900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4" t="s">
        <v>166</v>
      </c>
      <c r="N37" s="28"/>
      <c r="O37" s="28" t="s">
        <v>110</v>
      </c>
      <c r="P37" s="28" t="s">
        <v>119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>
        <v>4980</v>
      </c>
      <c r="O38" s="26">
        <v>10000</v>
      </c>
      <c r="P38" s="26" t="s">
        <v>99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133</v>
      </c>
      <c r="N39" s="28" t="s">
        <v>172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33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1908.75</v>
      </c>
      <c r="E42" s="32">
        <v>1935</v>
      </c>
      <c r="F42" s="3" t="str">
        <f>IF((D42-E42)&lt;0,"↓",IF((D42-E42)&gt;0,"↑",""))</f>
        <v>↓</v>
      </c>
      <c r="G42" s="4">
        <f>ABS(D42-E42)</f>
        <v>26.25</v>
      </c>
      <c r="H42" s="10">
        <f>IFERROR(ROUND(((D42-E42)/E42)*100,1),"-")</f>
        <v>-1.4</v>
      </c>
      <c r="I42" s="33">
        <v>1840</v>
      </c>
      <c r="J42" s="13">
        <v>2200</v>
      </c>
      <c r="K42" s="13">
        <v>1580</v>
      </c>
      <c r="L42" s="13">
        <v>1790</v>
      </c>
      <c r="M42" s="33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108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7563.75</v>
      </c>
      <c r="E44" s="32">
        <v>8318</v>
      </c>
      <c r="F44" s="3" t="str">
        <f>IF((D44-E44)&lt;0,"↓",IF((D44-E44)&gt;0,"↑",""))</f>
        <v>↓</v>
      </c>
      <c r="G44" s="4">
        <f>ABS(D44-E44)</f>
        <v>754.25</v>
      </c>
      <c r="H44" s="10">
        <f>IFERROR(ROUND(((D44-E44)/E44)*100,1),"-")</f>
        <v>-9.1</v>
      </c>
      <c r="I44" s="33">
        <v>5180</v>
      </c>
      <c r="J44" s="13">
        <v>6500</v>
      </c>
      <c r="K44" s="13">
        <v>5850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103</v>
      </c>
      <c r="N45" s="27" t="s">
        <v>144</v>
      </c>
      <c r="O45" s="27"/>
      <c r="P45" s="27" t="s">
        <v>131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1222.5</v>
      </c>
      <c r="E46" s="32">
        <v>1198</v>
      </c>
      <c r="F46" s="3" t="str">
        <f>IF((D46-E46)&lt;0,"↓",IF((D46-E46)&gt;0,"↑",""))</f>
        <v>↑</v>
      </c>
      <c r="G46" s="4">
        <f>ABS(D46-E46)</f>
        <v>24.5</v>
      </c>
      <c r="H46" s="10">
        <f>IFERROR(ROUND(((D46-E46)/E46)*100,1),"-")</f>
        <v>2</v>
      </c>
      <c r="I46" s="33">
        <v>1100</v>
      </c>
      <c r="J46" s="13">
        <v>1300</v>
      </c>
      <c r="K46" s="13">
        <v>1250</v>
      </c>
      <c r="L46" s="13">
        <v>1300</v>
      </c>
      <c r="M46" s="33">
        <v>1100</v>
      </c>
      <c r="N46" s="26">
        <v>1100</v>
      </c>
      <c r="O46" s="26">
        <v>1250</v>
      </c>
      <c r="P46" s="26">
        <v>1380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2447.5</v>
      </c>
      <c r="E48" s="32">
        <v>2408</v>
      </c>
      <c r="F48" s="3" t="str">
        <f>IF((D48-E48)&lt;0,"↓",IF((D48-E48)&gt;0,"↑",""))</f>
        <v>↑</v>
      </c>
      <c r="G48" s="4">
        <f>ABS(D48-E48)</f>
        <v>39.5</v>
      </c>
      <c r="H48" s="10">
        <f>IFERROR(ROUND(((D48-E48)/E48)*100,1),"-")</f>
        <v>1.6</v>
      </c>
      <c r="I48" s="33">
        <v>780</v>
      </c>
      <c r="J48" s="13">
        <v>920</v>
      </c>
      <c r="K48" s="13">
        <v>830</v>
      </c>
      <c r="L48" s="13">
        <v>850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 t="s">
        <v>140</v>
      </c>
      <c r="N49" s="27"/>
      <c r="O49" s="22" t="s">
        <v>117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3040</v>
      </c>
      <c r="E50" s="32">
        <v>3114</v>
      </c>
      <c r="F50" s="3" t="str">
        <f>IF((D50-E50)&lt;0,"↓",IF((D50-E50)&gt;0,"↑",""))</f>
        <v>↓</v>
      </c>
      <c r="G50" s="4">
        <f>ABS(D50-E50)</f>
        <v>74</v>
      </c>
      <c r="H50" s="10">
        <f>IFERROR(ROUND(((D50-E50)/E50)*100,1),"-")</f>
        <v>-2.4</v>
      </c>
      <c r="I50" s="33">
        <v>3280</v>
      </c>
      <c r="J50" s="13">
        <v>3200</v>
      </c>
      <c r="K50" s="13">
        <v>3200</v>
      </c>
      <c r="L50" s="13">
        <v>3200</v>
      </c>
      <c r="M50" s="33">
        <v>2980</v>
      </c>
      <c r="N50" s="26">
        <v>2980</v>
      </c>
      <c r="O50" s="26">
        <v>3500</v>
      </c>
      <c r="P50" s="26">
        <v>1980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141</v>
      </c>
      <c r="N51" s="27" t="s">
        <v>122</v>
      </c>
      <c r="O51" s="26"/>
      <c r="P51" s="27"/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24800</v>
      </c>
      <c r="E52" s="32">
        <v>26350</v>
      </c>
      <c r="F52" s="3" t="str">
        <f>IF((D52-E52)&lt;0,"↓",IF((D52-E52)&gt;0,"↑",""))</f>
        <v>↓</v>
      </c>
      <c r="G52" s="4">
        <f>ABS(D52-E52)</f>
        <v>1550</v>
      </c>
      <c r="H52" s="10">
        <f>IFERROR(ROUND(((D52-E52)/E52)*100,1),"-")</f>
        <v>-5.9</v>
      </c>
      <c r="I52" s="33">
        <v>27800</v>
      </c>
      <c r="J52" s="13" t="s">
        <v>82</v>
      </c>
      <c r="K52" s="13" t="s">
        <v>83</v>
      </c>
      <c r="L52" s="13" t="s">
        <v>83</v>
      </c>
      <c r="M52" s="33">
        <v>23300</v>
      </c>
      <c r="N52" s="26">
        <v>23300</v>
      </c>
      <c r="O52" s="26"/>
      <c r="P52" s="26" t="s">
        <v>90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104</v>
      </c>
      <c r="N55" s="27" t="s">
        <v>123</v>
      </c>
      <c r="O55" s="26"/>
      <c r="P55" s="27" t="s">
        <v>118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15070</v>
      </c>
      <c r="E56" s="32">
        <v>15538</v>
      </c>
      <c r="F56" s="3" t="str">
        <f>IF((D56-E56)&lt;0,"↓",IF((D56-E56)&gt;0,"↑",""))</f>
        <v>↓</v>
      </c>
      <c r="G56" s="4">
        <f>ABS(D56-E56)</f>
        <v>468</v>
      </c>
      <c r="H56" s="10">
        <f>IFERROR(ROUND(((D56-E56)/E56)*100,1),"-")</f>
        <v>-3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18700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/>
      <c r="N57" s="27"/>
      <c r="O57" s="26"/>
      <c r="P57" s="27" t="s">
        <v>125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1496.25</v>
      </c>
      <c r="E58" s="32">
        <v>1440</v>
      </c>
      <c r="F58" s="3" t="str">
        <f>IF((D58-E58)&lt;0,"↓",IF((D58-E58)&gt;0,"↑",""))</f>
        <v>↑</v>
      </c>
      <c r="G58" s="4">
        <f>ABS(D58-E58)</f>
        <v>56.25</v>
      </c>
      <c r="H58" s="10">
        <f>IFERROR(ROUND(((D58-E58)/E58)*100,1),"-")</f>
        <v>3.9</v>
      </c>
      <c r="I58" s="33">
        <v>1380</v>
      </c>
      <c r="J58" s="13">
        <v>1550</v>
      </c>
      <c r="K58" s="13">
        <v>1420</v>
      </c>
      <c r="L58" s="13">
        <v>1400</v>
      </c>
      <c r="M58" s="33">
        <v>1480</v>
      </c>
      <c r="N58" s="26">
        <v>1480</v>
      </c>
      <c r="O58" s="26">
        <v>1700</v>
      </c>
      <c r="P58" s="26">
        <v>1560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112</v>
      </c>
      <c r="J61" s="19" t="s">
        <v>98</v>
      </c>
      <c r="K61" s="27" t="s">
        <v>102</v>
      </c>
      <c r="L61" s="34" t="s">
        <v>143</v>
      </c>
      <c r="M61" s="34" t="s">
        <v>120</v>
      </c>
      <c r="N61" s="34"/>
      <c r="O61" s="27"/>
      <c r="P61" s="34" t="s">
        <v>153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8097.5</v>
      </c>
      <c r="E62" s="32">
        <v>7191</v>
      </c>
      <c r="F62" s="3" t="str">
        <f>IF((D62-E62)&lt;0,"↓",IF((D62-E62)&gt;0,"↑",""))</f>
        <v>↑</v>
      </c>
      <c r="G62" s="4">
        <f>ABS(D62-E62)</f>
        <v>906.5</v>
      </c>
      <c r="H62" s="10">
        <f>IFERROR(ROUND(((D62-E62)/E62)*100,1),"-")</f>
        <v>12.6</v>
      </c>
      <c r="I62" s="33">
        <v>12900</v>
      </c>
      <c r="J62" s="13">
        <v>7850</v>
      </c>
      <c r="K62" s="13">
        <v>7850</v>
      </c>
      <c r="L62" s="13">
        <v>7280</v>
      </c>
      <c r="M62" s="33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/>
      <c r="J63" s="27"/>
      <c r="K63" s="19"/>
      <c r="L63" s="34"/>
      <c r="M63" s="34" t="s">
        <v>105</v>
      </c>
      <c r="N63" s="27" t="s">
        <v>107</v>
      </c>
      <c r="O63" s="27"/>
      <c r="P63" s="34" t="s">
        <v>154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22300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329</v>
      </c>
      <c r="H64" s="10">
        <f>IFERROR(ROUND(((D64-E64)/E64)*100,1),"-")</f>
        <v>1.5</v>
      </c>
      <c r="I64" s="33">
        <v>15900</v>
      </c>
      <c r="J64" s="13">
        <v>15800</v>
      </c>
      <c r="K64" s="13">
        <v>18200</v>
      </c>
      <c r="L64" s="13">
        <v>17800</v>
      </c>
      <c r="M64" s="33">
        <v>20900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158</v>
      </c>
      <c r="J65" s="13"/>
      <c r="K65" s="19"/>
      <c r="L65" s="19"/>
      <c r="M65" s="34" t="s">
        <v>147</v>
      </c>
      <c r="N65" s="27" t="s">
        <v>114</v>
      </c>
      <c r="O65" s="27" t="s">
        <v>150</v>
      </c>
      <c r="P65" s="27" t="s">
        <v>155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1615</v>
      </c>
      <c r="E66" s="32">
        <v>1585</v>
      </c>
      <c r="F66" s="3" t="str">
        <f t="shared" si="1"/>
        <v>↑</v>
      </c>
      <c r="G66" s="4">
        <f>ABS(D66-E66)</f>
        <v>30</v>
      </c>
      <c r="H66" s="10">
        <f>IFERROR(ROUND(((D66-E66)/E66)*100,1),"-")</f>
        <v>1.9</v>
      </c>
      <c r="I66" s="33">
        <v>1596</v>
      </c>
      <c r="J66" s="13">
        <v>1596</v>
      </c>
      <c r="K66" s="13">
        <v>1596</v>
      </c>
      <c r="L66" s="26">
        <v>1678</v>
      </c>
      <c r="M66" s="26">
        <v>1609</v>
      </c>
      <c r="N66" s="26" t="s">
        <v>97</v>
      </c>
      <c r="O66" s="26"/>
      <c r="P66" s="26" t="s">
        <v>132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93</v>
      </c>
      <c r="K68" s="13" t="s">
        <v>99</v>
      </c>
      <c r="L68" s="26" t="s">
        <v>83</v>
      </c>
      <c r="M68" s="26">
        <v>1500</v>
      </c>
      <c r="N68" s="26" t="s">
        <v>97</v>
      </c>
      <c r="O68" s="26" t="s">
        <v>93</v>
      </c>
      <c r="P68" s="26" t="s">
        <v>92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1575.8</v>
      </c>
      <c r="E70" s="32">
        <v>1408</v>
      </c>
      <c r="F70" s="3" t="str">
        <f t="shared" si="1"/>
        <v>↑</v>
      </c>
      <c r="G70" s="4">
        <f>ABS(D70-E70)</f>
        <v>167.79999999999995</v>
      </c>
      <c r="H70" s="10">
        <f>IFERROR(ROUND(((D70-E70)/E70)*100,1),"-")</f>
        <v>11.9</v>
      </c>
      <c r="I70" s="33">
        <v>1568</v>
      </c>
      <c r="J70" s="13">
        <v>1568</v>
      </c>
      <c r="K70" s="13">
        <v>1568</v>
      </c>
      <c r="L70" s="26">
        <v>1598</v>
      </c>
      <c r="M70" s="26">
        <v>1577</v>
      </c>
      <c r="N70" s="26" t="s">
        <v>97</v>
      </c>
      <c r="O70" s="26"/>
      <c r="P70" s="26" t="s">
        <v>93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2023-11-22T00:46:56Z</dcterms:modified>
</cp:coreProperties>
</file>