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<sst xmlns="http://schemas.openxmlformats.org/spreadsheetml/2006/main" count="260" uniqueCount="188">
  <si>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</si>
  <si>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</si>
  <si>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</si>
  <si>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</si>
  <si>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</si>
  <si>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</si>
  <si>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</si>
  <si>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</si>
  <si>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</si>
  <si>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</si>
  <si>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</si>
  <si>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</si>
  <si>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</si>
  <si>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</si>
  <si>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</si>
  <si>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</si>
  <si>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</si>
  <si>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</si>
  <si>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</si>
  <si>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</si>
  <si>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</si>
  <si>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</si>
  <si>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</si>
  <si>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</si>
  <si>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</si>
  <si>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</si>
  <si>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</si>
  <si>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</si>
  <si>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</si>
  <si>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</si>
  <si>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</si>
  <si>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</si>
  <si>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</si>
  <si>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</si>
  <si>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</si>
  <si>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</si>
  <si>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</si>
  <si>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</si>
  <si>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</si>
  <si>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</si>
  <si>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</si>
  <si>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</si>
  <si>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</si>
  <si>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</si>
  <si>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</si>
  <si>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</si>
  <si>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</si>
  <si>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</si>
  <si>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</si>
  <si>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</si>
  <si>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</si>
  <si>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</si>
  <si>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</si>
  <si>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</si>
  <si>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</si>
  <si>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</si>
  <si>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</si>
  <si>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</si>
  <si>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</si>
  <si>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</si>
  <si>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</si>
  <si>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</si>
  <si>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</si>
  <si>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</si>
  <si>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</si>
  <si>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</si>
  <si>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</si>
  <si>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</si>
  <si>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</si>
  <si>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</si>
  <si>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</si>
  <si>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</si>
  <si>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</si>
  <si>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</si>
  <si>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</si>
  <si>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</si>
  <si>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</si>
  <si>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</si>
  <si>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</si>
  <si>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</si>
  <si>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</si>
  <si>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</si>
  <si>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</si>
  <si>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</si>
  <si>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</si>
  <si>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</si>
  <si>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</si>
  <si>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</si>
  <si>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</si>
  <si>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</si>
  <si>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</si>
  <si>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</si>
  <si>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</si>
  <si>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</si>
  <si>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</si>
  <si>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</si>
  <si>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</si>
  <si>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340g</t>
    <phoneticPr fontId="2" type="noConversion"/>
  </si>
  <si>
    <t>1kg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</si>
  <si>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</si>
  <si>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</si>
  <si>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</si>
  <si>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특대국내산</t>
    <phoneticPr fontId="2" type="noConversion"/>
  </si>
  <si>
    <t>600g</t>
    <phoneticPr fontId="2" type="noConversion"/>
  </si>
  <si>
    <t>-</t>
    <phoneticPr fontId="2" type="noConversion"/>
  </si>
  <si>
    <t>밥맛좋은쌀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</si>
  <si>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</si>
  <si>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</si>
  <si>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</si>
  <si>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</si>
  <si>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</si>
  <si>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</si>
  <si>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</si>
  <si>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</si>
  <si>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</si>
  <si>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한돈</t>
    <phoneticPr fontId="2" type="noConversion"/>
  </si>
  <si>
    <t>3입</t>
    <phoneticPr fontId="2" type="noConversion"/>
  </si>
  <si>
    <t>900g</t>
    <phoneticPr fontId="2" type="noConversion"/>
  </si>
  <si>
    <t>5개입</t>
    <phoneticPr fontId="2" type="noConversion"/>
  </si>
  <si>
    <t>340g</t>
    <phoneticPr fontId="2" type="noConversion"/>
  </si>
  <si>
    <t>200g</t>
    <phoneticPr fontId="2" type="noConversion"/>
  </si>
  <si>
    <t>250g</t>
    <phoneticPr fontId="2" type="noConversion"/>
  </si>
  <si>
    <t>GS마트
(당하점)</t>
    <phoneticPr fontId="2" type="noConversion"/>
  </si>
  <si>
    <t>세일</t>
  </si>
  <si>
    <t>세일</t>
    <phoneticPr fontId="2" type="noConversion"/>
  </si>
  <si>
    <t>홈플러스 화장지</t>
  </si>
  <si>
    <t>2.7kg</t>
    <phoneticPr fontId="2" type="noConversion"/>
  </si>
  <si>
    <t>700g</t>
    <phoneticPr fontId="2" type="noConversion"/>
  </si>
  <si>
    <t>고랭지배추</t>
    <phoneticPr fontId="2" type="noConversion"/>
  </si>
  <si>
    <t>카놀라유1+1</t>
    <phoneticPr fontId="2" type="noConversion"/>
  </si>
  <si>
    <t>우유식빵</t>
    <phoneticPr fontId="2" type="noConversion"/>
  </si>
  <si>
    <t>풀무원300g찌개용</t>
    <phoneticPr fontId="2" type="noConversion"/>
  </si>
  <si>
    <t>유한젠1.4*2</t>
    <phoneticPr fontId="2" type="noConversion"/>
  </si>
  <si>
    <t>케라시스750ml</t>
    <phoneticPr fontId="2" type="noConversion"/>
  </si>
  <si>
    <t>크리넥스데코</t>
    <phoneticPr fontId="2" type="noConversion"/>
  </si>
  <si>
    <t>1.8kg</t>
    <phoneticPr fontId="2" type="noConversion"/>
  </si>
  <si>
    <t>햇사과 5입~8입</t>
    <phoneticPr fontId="2" type="noConversion"/>
  </si>
  <si>
    <t>요리유</t>
    <phoneticPr fontId="2" type="noConversion"/>
  </si>
  <si>
    <t>케라시스1000ml</t>
    <phoneticPr fontId="2" type="noConversion"/>
  </si>
  <si>
    <t>노르웨이1손</t>
    <phoneticPr fontId="2" type="noConversion"/>
  </si>
  <si>
    <t>카놀라유</t>
    <phoneticPr fontId="2" type="noConversion"/>
  </si>
  <si>
    <t>강원도배추</t>
    <phoneticPr fontId="2" type="noConversion"/>
  </si>
  <si>
    <t>국산</t>
    <phoneticPr fontId="2" type="noConversion"/>
  </si>
  <si>
    <t>백설</t>
    <phoneticPr fontId="2" type="noConversion"/>
  </si>
  <si>
    <t>퍼퓸러브미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</si>
  <si>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</si>
  <si>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</si>
  <si>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</si>
  <si>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</si>
  <si>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40%할인</t>
    <phoneticPr fontId="2" type="noConversion"/>
  </si>
  <si>
    <t>맑은창녕쌀10kg</t>
    <phoneticPr fontId="2" type="noConversion"/>
  </si>
  <si>
    <t>하림1,050g</t>
    <phoneticPr fontId="2" type="noConversion"/>
  </si>
  <si>
    <t>1+1</t>
    <phoneticPr fontId="2" type="noConversion"/>
  </si>
  <si>
    <t>토종닭백숙1,050g</t>
    <phoneticPr fontId="2" type="noConversion"/>
  </si>
  <si>
    <t>미코크태양초</t>
    <phoneticPr fontId="2" type="noConversion"/>
  </si>
  <si>
    <t>크리넥스데코30</t>
    <phoneticPr fontId="2" type="noConversion"/>
  </si>
  <si>
    <t>하림800g</t>
    <phoneticPr fontId="2" type="noConversion"/>
  </si>
  <si>
    <t>9월27일</t>
    <phoneticPr fontId="2" type="noConversion"/>
  </si>
  <si>
    <t>농협안심쌀햅쌀</t>
    <phoneticPr fontId="2" type="noConversion"/>
  </si>
  <si>
    <t>1+1</t>
    <phoneticPr fontId="2" type="noConversion"/>
  </si>
  <si>
    <t>9월26일</t>
    <phoneticPr fontId="2" type="noConversion"/>
  </si>
  <si>
    <t>세일</t>
    <phoneticPr fontId="2" type="noConversion"/>
  </si>
  <si>
    <t>1단</t>
    <phoneticPr fontId="2" type="noConversion"/>
  </si>
  <si>
    <t>9월25일</t>
    <phoneticPr fontId="2" type="noConversion"/>
  </si>
  <si>
    <t>햅쌀</t>
    <phoneticPr fontId="2" type="noConversion"/>
  </si>
  <si>
    <t>홍로사과4~7입</t>
    <phoneticPr fontId="2" type="noConversion"/>
  </si>
  <si>
    <t>국내산(해동)</t>
    <phoneticPr fontId="2" type="noConversion"/>
  </si>
  <si>
    <t>채끝219g</t>
    <phoneticPr fontId="2" type="noConversion"/>
  </si>
  <si>
    <t>남영양농협</t>
    <phoneticPr fontId="2" type="noConversion"/>
  </si>
  <si>
    <t>바로이쌀10kg</t>
    <phoneticPr fontId="2" type="noConversion"/>
  </si>
  <si>
    <t>500g</t>
    <phoneticPr fontId="2" type="noConversion"/>
  </si>
  <si>
    <t>328g</t>
    <phoneticPr fontId="2" type="noConversion"/>
  </si>
  <si>
    <t>동물복지유정랑30</t>
    <phoneticPr fontId="2" type="noConversion"/>
  </si>
  <si>
    <t>풀무원300g</t>
    <phoneticPr fontId="2" type="noConversion"/>
  </si>
  <si>
    <t>3kg</t>
    <phoneticPr fontId="2" type="noConversion"/>
  </si>
  <si>
    <t>2개</t>
    <phoneticPr fontId="2" type="noConversion"/>
  </si>
  <si>
    <t>아리수1개</t>
    <phoneticPr fontId="2" type="noConversion"/>
  </si>
  <si>
    <t>생닭13호</t>
    <phoneticPr fontId="2" type="noConversion"/>
  </si>
  <si>
    <t>5개입</t>
    <phoneticPr fontId="2" type="noConversion"/>
  </si>
  <si>
    <t>200g</t>
    <phoneticPr fontId="2" type="noConversion"/>
  </si>
  <si>
    <t>햇사과1.2kg</t>
    <phoneticPr fontId="2" type="noConversion"/>
  </si>
  <si>
    <t>오겹살500g</t>
    <phoneticPr fontId="2" type="noConversion"/>
  </si>
  <si>
    <t>무항생제신선란25구</t>
    <phoneticPr fontId="2" type="noConversion"/>
  </si>
  <si>
    <t>900g</t>
    <phoneticPr fontId="2" type="noConversion"/>
  </si>
  <si>
    <t>햇님마을</t>
    <phoneticPr fontId="2" type="noConversion"/>
  </si>
  <si>
    <t>우유식빵1+1</t>
    <phoneticPr fontId="2" type="noConversion"/>
  </si>
  <si>
    <t>풀무원300g부침용</t>
    <phoneticPr fontId="2" type="noConversion"/>
  </si>
  <si>
    <t>비트3.2kg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</si>
</sst>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22" activePane="bottomRight" state="frozen"/>
      <selection pane="topRight" activeCell="I1" sqref="I1"/>
      <selection pane="bottomLeft" activeCell="A4" sqref="A4"/>
      <selection pane="bottomRight" activeCell="N29" sqref="N29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91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122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157</v>
      </c>
      <c r="J3" s="12" t="s">
        <v>160</v>
      </c>
      <c r="K3" s="12" t="s">
        <v>163</v>
      </c>
      <c r="L3" s="12" t="s">
        <v>163</v>
      </c>
      <c r="M3" s="25" t="s">
        <v>163</v>
      </c>
      <c r="N3" s="25" t="s">
        <v>163</v>
      </c>
      <c r="O3" s="25" t="s">
        <v>157</v>
      </c>
      <c r="P3" s="25" t="s">
        <v>163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64137.5</v>
      </c>
      <c r="E4" s="32">
        <v>56188</v>
      </c>
      <c r="F4" s="3" t="str">
        <f>IF((D4-E4)&lt;0,"↓",IF((D4-E4)&gt;0,"↑",""))</f>
        <v>↑</v>
      </c>
      <c r="G4" s="4">
        <f>ABS(D4-E4)</f>
        <v>7949.5</v>
      </c>
      <c r="H4" s="10">
        <f>IFERROR(ROUND(((D4-E4)/E4)*100,1),"-")</f>
        <v>14.1</v>
      </c>
      <c r="I4" s="33">
        <v>72900</v>
      </c>
      <c r="J4" s="13">
        <v>69000</v>
      </c>
      <c r="K4" s="13">
        <v>79800</v>
      </c>
      <c r="L4" s="13">
        <v>79900</v>
      </c>
      <c r="M4" s="26">
        <v>39900</v>
      </c>
      <c r="N4" s="26">
        <v>39800</v>
      </c>
      <c r="O4" s="26">
        <v>74000</v>
      </c>
      <c r="P4" s="26">
        <v>57800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158</v>
      </c>
      <c r="J5" s="19"/>
      <c r="K5" s="19" t="s">
        <v>164</v>
      </c>
      <c r="L5" s="19" t="s">
        <v>164</v>
      </c>
      <c r="M5" s="26" t="s">
        <v>150</v>
      </c>
      <c r="N5" s="26" t="s">
        <v>169</v>
      </c>
      <c r="O5" s="27"/>
      <c r="P5" s="26" t="s">
        <v>105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2442.5</v>
      </c>
      <c r="E6" s="32">
        <v>2518</v>
      </c>
      <c r="F6" s="3" t="str">
        <f>IF((D6-E6)&lt;0,"↓",IF((D6-E6)&gt;0,"↑",""))</f>
        <v>↓</v>
      </c>
      <c r="G6" s="4">
        <f>ABS(D6-E6)</f>
        <v>75.5</v>
      </c>
      <c r="H6" s="10">
        <f>IFERROR(ROUND(((D6-E6)/E6)*100,1),"-")</f>
        <v>-3</v>
      </c>
      <c r="I6" s="33">
        <v>2190</v>
      </c>
      <c r="J6" s="13">
        <v>2000</v>
      </c>
      <c r="K6" s="13">
        <v>2500</v>
      </c>
      <c r="L6" s="13">
        <v>2500</v>
      </c>
      <c r="M6" s="26">
        <v>2590</v>
      </c>
      <c r="N6" s="26">
        <v>2280</v>
      </c>
      <c r="O6" s="26">
        <v>2800</v>
      </c>
      <c r="P6" s="26">
        <v>2680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 t="s">
        <v>159</v>
      </c>
      <c r="J7" s="27"/>
      <c r="K7" s="27"/>
      <c r="L7" s="19"/>
      <c r="M7" s="27" t="s">
        <v>111</v>
      </c>
      <c r="N7" s="27" t="s">
        <v>97</v>
      </c>
      <c r="O7" s="27" t="s">
        <v>145</v>
      </c>
      <c r="P7" s="27" t="s">
        <v>119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6696.25</v>
      </c>
      <c r="E8" s="32">
        <v>7820</v>
      </c>
      <c r="F8" s="3" t="str">
        <f>IF((D8-E8)&lt;0,"↓",IF((D8-E8)&gt;0,"↑",""))</f>
        <v>↓</v>
      </c>
      <c r="G8" s="4">
        <f>ABS(D8-E8)</f>
        <v>1123.75</v>
      </c>
      <c r="H8" s="10">
        <f>IFERROR(ROUND(((D8-E8)/E8)*100,1),"-")</f>
        <v>-14.4</v>
      </c>
      <c r="I8" s="33">
        <v>9990</v>
      </c>
      <c r="J8" s="13">
        <v>8500</v>
      </c>
      <c r="K8" s="13">
        <v>9000</v>
      </c>
      <c r="L8" s="13">
        <v>9800</v>
      </c>
      <c r="M8" s="26">
        <v>5450</v>
      </c>
      <c r="N8" s="26">
        <v>5480</v>
      </c>
      <c r="O8" s="26">
        <v>2000</v>
      </c>
      <c r="P8" s="26">
        <v>3350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 t="s">
        <v>161</v>
      </c>
      <c r="K9" s="19"/>
      <c r="L9" s="19"/>
      <c r="M9" s="27" t="s">
        <v>112</v>
      </c>
      <c r="N9" s="30" t="s">
        <v>170</v>
      </c>
      <c r="O9" s="27"/>
      <c r="P9" s="30" t="s">
        <v>179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3534</v>
      </c>
      <c r="E10" s="32">
        <v>3534</v>
      </c>
      <c r="F10" s="3" t="str">
        <f>IF((D10-E10)&lt;0,"↓",IF((D10-E10)&gt;0,"↑",""))</f>
        <v/>
      </c>
      <c r="G10" s="4">
        <f>ABS(D10-E10)</f>
        <v>0</v>
      </c>
      <c r="H10" s="10">
        <f>IFERROR(ROUND(((D10-E10)/E10)*100,1),"-")</f>
        <v>0</v>
      </c>
      <c r="I10" s="33">
        <v>3992</v>
      </c>
      <c r="J10" s="13">
        <v>2000</v>
      </c>
      <c r="K10" s="13">
        <v>2500</v>
      </c>
      <c r="L10" s="13">
        <v>2000</v>
      </c>
      <c r="M10" s="26">
        <v>4950</v>
      </c>
      <c r="N10" s="26">
        <v>4980</v>
      </c>
      <c r="O10" s="26">
        <v>3000</v>
      </c>
      <c r="P10" s="26">
        <v>4850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147</v>
      </c>
      <c r="J11" s="19" t="s">
        <v>100</v>
      </c>
      <c r="K11" s="19" t="s">
        <v>100</v>
      </c>
      <c r="L11" s="19" t="s">
        <v>109</v>
      </c>
      <c r="M11" s="27" t="s">
        <v>113</v>
      </c>
      <c r="N11" s="27" t="s">
        <v>135</v>
      </c>
      <c r="O11" s="27"/>
      <c r="P11" s="27" t="s">
        <v>135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2917.5</v>
      </c>
      <c r="E12" s="32">
        <v>2755</v>
      </c>
      <c r="F12" s="3" t="str">
        <f>IF((D12-E12)&lt;0,"↓",IF((D12-E12)&gt;0,"↑",""))</f>
        <v>↑</v>
      </c>
      <c r="G12" s="4">
        <f>ABS(D12-E12)</f>
        <v>162.5</v>
      </c>
      <c r="H12" s="10">
        <f>IFERROR(ROUND(((D12-E12)/E12)*100,1),"-")</f>
        <v>5.9</v>
      </c>
      <c r="I12" s="33">
        <v>3290</v>
      </c>
      <c r="J12" s="13">
        <v>2500</v>
      </c>
      <c r="K12" s="13">
        <v>2500</v>
      </c>
      <c r="L12" s="13">
        <v>2500</v>
      </c>
      <c r="M12" s="26">
        <v>2990</v>
      </c>
      <c r="N12" s="26">
        <v>3580</v>
      </c>
      <c r="O12" s="26">
        <v>3000</v>
      </c>
      <c r="P12" s="26">
        <v>2980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162</v>
      </c>
      <c r="K13" s="19" t="s">
        <v>162</v>
      </c>
      <c r="L13" s="19"/>
      <c r="M13" s="27" t="s">
        <v>127</v>
      </c>
      <c r="N13" s="27"/>
      <c r="O13" s="27"/>
      <c r="P13" s="27"/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2273.75</v>
      </c>
      <c r="E14" s="32">
        <v>2256</v>
      </c>
      <c r="F14" s="3" t="str">
        <f>IF((D14-E14)&lt;0,"↓",IF((D14-E14)&gt;0,"↑",""))</f>
        <v>↑</v>
      </c>
      <c r="G14" s="4">
        <f>ABS(D14-E14)</f>
        <v>17.75</v>
      </c>
      <c r="H14" s="10">
        <f>IFERROR(ROUND(((D14-E14)/E14)*100,1),"-")</f>
        <v>0.8</v>
      </c>
      <c r="I14" s="33">
        <v>1790</v>
      </c>
      <c r="J14" s="13">
        <v>2000</v>
      </c>
      <c r="K14" s="13">
        <v>2000</v>
      </c>
      <c r="L14" s="13">
        <v>2000</v>
      </c>
      <c r="M14" s="26">
        <v>2450</v>
      </c>
      <c r="N14" s="26">
        <v>1850</v>
      </c>
      <c r="O14" s="26">
        <v>3000</v>
      </c>
      <c r="P14" s="26">
        <v>3100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7390</v>
      </c>
      <c r="E16" s="32">
        <v>3844</v>
      </c>
      <c r="F16" s="3" t="str">
        <f>IF((D16-E16)&lt;0,"↓",IF((D16-E16)&gt;0,"↑",""))</f>
        <v>↑</v>
      </c>
      <c r="G16" s="4">
        <f>ABS(D16-E16)</f>
        <v>3546</v>
      </c>
      <c r="H16" s="10">
        <f>IFERROR(ROUND(((D16-E16)/E16)*100,1),"-")</f>
        <v>92.2</v>
      </c>
      <c r="I16" s="33">
        <v>5590</v>
      </c>
      <c r="J16" s="13">
        <v>5000</v>
      </c>
      <c r="K16" s="13">
        <v>7000</v>
      </c>
      <c r="L16" s="13">
        <v>8000</v>
      </c>
      <c r="M16" s="26">
        <v>6800</v>
      </c>
      <c r="N16" s="26">
        <v>5480</v>
      </c>
      <c r="O16" s="26">
        <v>14000</v>
      </c>
      <c r="P16" s="26">
        <v>7250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27" t="s">
        <v>128</v>
      </c>
      <c r="N17" s="27" t="s">
        <v>128</v>
      </c>
      <c r="O17" s="27" t="s">
        <v>175</v>
      </c>
      <c r="P17" s="27" t="s">
        <v>141</v>
      </c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9631.25</v>
      </c>
      <c r="E18" s="32">
        <v>7711</v>
      </c>
      <c r="F18" s="3" t="str">
        <f>IF((D18-E18)&lt;0,"↓",IF((D18-E18)&gt;0,"↑",""))</f>
        <v>↑</v>
      </c>
      <c r="G18" s="4">
        <f>ABS(D18-E18)</f>
        <v>1920.25</v>
      </c>
      <c r="H18" s="10">
        <f>IFERROR(ROUND(((D18-E18)/E18)*100,1),"-")</f>
        <v>24.9</v>
      </c>
      <c r="I18" s="33">
        <v>2500</v>
      </c>
      <c r="J18" s="13">
        <v>5000</v>
      </c>
      <c r="K18" s="13">
        <v>6000</v>
      </c>
      <c r="L18" s="13">
        <v>5000</v>
      </c>
      <c r="M18" s="26">
        <v>17900</v>
      </c>
      <c r="N18" s="26">
        <v>15900</v>
      </c>
      <c r="O18" s="26">
        <v>10000</v>
      </c>
      <c r="P18" s="26">
        <v>14750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28" t="s">
        <v>165</v>
      </c>
      <c r="N19" s="28" t="s">
        <v>136</v>
      </c>
      <c r="O19" s="28" t="s">
        <v>176</v>
      </c>
      <c r="P19" s="28" t="s">
        <v>180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4783.75</v>
      </c>
      <c r="E20" s="32">
        <v>4669</v>
      </c>
      <c r="F20" s="3" t="str">
        <f>IF((D20-E20)&lt;0,"↓",IF((D20-E20)&gt;0,"↑",""))</f>
        <v>↑</v>
      </c>
      <c r="G20" s="4">
        <f>ABS(D20-E20)</f>
        <v>114.75</v>
      </c>
      <c r="H20" s="10">
        <f>IFERROR(ROUND(((D20-E20)/E20)*100,1),"-")</f>
        <v>2.5</v>
      </c>
      <c r="I20" s="33">
        <v>4200</v>
      </c>
      <c r="J20" s="13">
        <v>4000</v>
      </c>
      <c r="K20" s="13">
        <v>3000</v>
      </c>
      <c r="L20" s="13">
        <v>3000</v>
      </c>
      <c r="M20" s="26">
        <v>3990</v>
      </c>
      <c r="N20" s="26">
        <v>6280</v>
      </c>
      <c r="O20" s="26">
        <v>8000</v>
      </c>
      <c r="P20" s="26">
        <v>5800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27" t="s">
        <v>166</v>
      </c>
      <c r="N21" s="27" t="s">
        <v>102</v>
      </c>
      <c r="O21" s="27" t="s">
        <v>139</v>
      </c>
      <c r="P21" s="27" t="s">
        <v>142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10350</v>
      </c>
      <c r="E22" s="32">
        <v>10333</v>
      </c>
      <c r="F22" s="3" t="str">
        <f>IF((D22-E22)&lt;0,"↓",IF((D22-E22)&gt;0,"↑",""))</f>
        <v>↑</v>
      </c>
      <c r="G22" s="4">
        <f>ABS(D22-E22)</f>
        <v>17</v>
      </c>
      <c r="H22" s="10">
        <f>IFERROR(ROUND(((D22-E22)/E22)*100,1),"-")</f>
        <v>0.2</v>
      </c>
      <c r="I22" s="33">
        <v>8000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6900</v>
      </c>
      <c r="O22" s="26">
        <v>7000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29" t="s">
        <v>114</v>
      </c>
      <c r="N23" s="29" t="s">
        <v>103</v>
      </c>
      <c r="O23" s="29"/>
      <c r="P23" s="29" t="s">
        <v>120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34720.5</v>
      </c>
      <c r="E24" s="32">
        <v>36037</v>
      </c>
      <c r="F24" s="3" t="str">
        <f>IF((D24-E24)&lt;0,"↓",IF((D24-E24)&gt;0,"↑",""))</f>
        <v>↓</v>
      </c>
      <c r="G24" s="4">
        <f>ABS(D24-E24)</f>
        <v>1316.5</v>
      </c>
      <c r="H24" s="10">
        <f>IFERROR(ROUND(((D24-E24)/E24)*100,1),"-")</f>
        <v>-3.7</v>
      </c>
      <c r="I24" s="33">
        <v>29980</v>
      </c>
      <c r="J24" s="13">
        <v>49500</v>
      </c>
      <c r="K24" s="13">
        <v>42500</v>
      </c>
      <c r="L24" s="13">
        <v>49000</v>
      </c>
      <c r="M24" s="26">
        <v>35018</v>
      </c>
      <c r="N24" s="26">
        <v>38966</v>
      </c>
      <c r="O24" s="26">
        <v>13000</v>
      </c>
      <c r="P24" s="26">
        <v>19800</v>
      </c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 t="s">
        <v>149</v>
      </c>
      <c r="J25" s="19"/>
      <c r="K25" s="19"/>
      <c r="L25" s="19"/>
      <c r="M25" s="27" t="s">
        <v>167</v>
      </c>
      <c r="N25" s="27" t="s">
        <v>171</v>
      </c>
      <c r="O25" s="27"/>
      <c r="P25" s="28" t="s">
        <v>121</v>
      </c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4587.5</v>
      </c>
      <c r="E26" s="32">
        <v>4363</v>
      </c>
      <c r="F26" s="3" t="str">
        <f>IF((D26-E26)&lt;0,"↓",IF((D26-E26)&gt;0,"↑",""))</f>
        <v>↑</v>
      </c>
      <c r="G26" s="4">
        <f>ABS(D26-E26)</f>
        <v>224.5</v>
      </c>
      <c r="H26" s="10">
        <f>IFERROR(ROUND(((D26-E26)/E26)*100,1),"-")</f>
        <v>5.0999999999999996</v>
      </c>
      <c r="I26" s="33">
        <v>2790</v>
      </c>
      <c r="J26" s="13">
        <v>3150</v>
      </c>
      <c r="K26" s="13">
        <v>2500</v>
      </c>
      <c r="L26" s="13">
        <v>2600</v>
      </c>
      <c r="M26" s="26">
        <v>2480</v>
      </c>
      <c r="N26" s="26">
        <v>2880</v>
      </c>
      <c r="O26" s="26">
        <v>2500</v>
      </c>
      <c r="P26" s="26">
        <v>17800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27" t="s">
        <v>115</v>
      </c>
      <c r="N27" s="27"/>
      <c r="O27" s="27"/>
      <c r="P27" s="27" t="s">
        <v>181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9228.75</v>
      </c>
      <c r="E28" s="32">
        <v>9220</v>
      </c>
      <c r="F28" s="3" t="str">
        <f>IF((D28-E28)&lt;0,"↓",IF((D28-E28)&gt;0,"↑",""))</f>
        <v>↑</v>
      </c>
      <c r="G28" s="4">
        <f>ABS(D28-E28)</f>
        <v>8.75</v>
      </c>
      <c r="H28" s="10">
        <f>IFERROR(ROUND(((D28-E28)/E28)*100,1),"-")</f>
        <v>0.1</v>
      </c>
      <c r="I28" s="33">
        <v>6390</v>
      </c>
      <c r="J28" s="13">
        <v>9000</v>
      </c>
      <c r="K28" s="13">
        <v>8000</v>
      </c>
      <c r="L28" s="13">
        <v>9000</v>
      </c>
      <c r="M28" s="26">
        <v>10990</v>
      </c>
      <c r="N28" s="26">
        <v>13980</v>
      </c>
      <c r="O28" s="26">
        <v>9000</v>
      </c>
      <c r="P28" s="26">
        <v>7470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 t="s">
        <v>123</v>
      </c>
      <c r="J29" s="19"/>
      <c r="K29" s="19"/>
      <c r="L29" s="19"/>
      <c r="M29" s="27" t="s">
        <v>151</v>
      </c>
      <c r="N29" s="27" t="s">
        <v>153</v>
      </c>
      <c r="O29" s="27" t="s">
        <v>177</v>
      </c>
      <c r="P29" s="27" t="s">
        <v>156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8117.5</v>
      </c>
      <c r="E30" s="32">
        <v>7408</v>
      </c>
      <c r="F30" s="3" t="str">
        <f>IF((D30-E30)&lt;0,"↓",IF((D30-E30)&gt;0,"↑",""))</f>
        <v>↑</v>
      </c>
      <c r="G30" s="4">
        <f>ABS(D30-E30)</f>
        <v>709.5</v>
      </c>
      <c r="H30" s="10">
        <f>IFERROR(ROUND(((D30-E30)/E30)*100,1),"-")</f>
        <v>9.6</v>
      </c>
      <c r="I30" s="33">
        <v>7490</v>
      </c>
      <c r="J30" s="13">
        <v>6000</v>
      </c>
      <c r="K30" s="13">
        <v>8000</v>
      </c>
      <c r="L30" s="13">
        <v>8000</v>
      </c>
      <c r="M30" s="26">
        <v>9990</v>
      </c>
      <c r="N30" s="26">
        <v>7980</v>
      </c>
      <c r="O30" s="26">
        <v>7500</v>
      </c>
      <c r="P30" s="26">
        <v>9980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 t="s">
        <v>124</v>
      </c>
      <c r="J31" s="19" t="s">
        <v>161</v>
      </c>
      <c r="K31" s="19"/>
      <c r="L31" s="19"/>
      <c r="M31" s="27"/>
      <c r="N31" s="27" t="s">
        <v>172</v>
      </c>
      <c r="O31" s="27"/>
      <c r="P31" s="27" t="s">
        <v>182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1491.25</v>
      </c>
      <c r="E32" s="32">
        <v>1479</v>
      </c>
      <c r="F32" s="3" t="str">
        <f>IF((D32-E32)&lt;0,"↓",IF((D32-E32)&gt;0,"↑",""))</f>
        <v>↑</v>
      </c>
      <c r="G32" s="4">
        <f>ABS(D32-E32)</f>
        <v>12.25</v>
      </c>
      <c r="H32" s="10">
        <f>IFERROR(ROUND(((D32-E32)/E32)*100,1),"-")</f>
        <v>0.8</v>
      </c>
      <c r="I32" s="3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27" t="s">
        <v>116</v>
      </c>
      <c r="N33" s="28" t="s">
        <v>93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1970.75</v>
      </c>
      <c r="E34" s="32">
        <v>1737</v>
      </c>
      <c r="F34" s="3" t="str">
        <f>IF((D34-E34)&lt;0,"↓",IF((D34-E34)&gt;0,"↑",""))</f>
        <v>↑</v>
      </c>
      <c r="G34" s="4">
        <f>ABS(D34-E34)</f>
        <v>233.75</v>
      </c>
      <c r="H34" s="10">
        <f>IFERROR(ROUND(((D34-E34)/E34)*100,1),"-")</f>
        <v>13.5</v>
      </c>
      <c r="I34" s="33">
        <v>240</v>
      </c>
      <c r="J34" s="13">
        <v>450</v>
      </c>
      <c r="K34" s="13">
        <v>348</v>
      </c>
      <c r="L34" s="13">
        <v>248</v>
      </c>
      <c r="M34" s="26">
        <v>3450</v>
      </c>
      <c r="N34" s="26">
        <v>3680</v>
      </c>
      <c r="O34" s="26">
        <v>3000</v>
      </c>
      <c r="P34" s="26">
        <v>4350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27" t="s">
        <v>117</v>
      </c>
      <c r="N35" s="27" t="s">
        <v>98</v>
      </c>
      <c r="O35" s="27"/>
      <c r="P35" s="26" t="s">
        <v>183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33335</v>
      </c>
      <c r="E36" s="32">
        <v>30640</v>
      </c>
      <c r="F36" s="3" t="str">
        <f>IF((D36-E36)&lt;0,"↓",IF((D36-E36)&gt;0,"↑",""))</f>
        <v>↑</v>
      </c>
      <c r="G36" s="4">
        <f>ABS(D36-E36)</f>
        <v>2695</v>
      </c>
      <c r="H36" s="10">
        <f>IFERROR(ROUND(((D36-E36)/E36)*100,1),"-")</f>
        <v>8.8000000000000007</v>
      </c>
      <c r="I36" s="33">
        <v>35000</v>
      </c>
      <c r="J36" s="13">
        <v>45000</v>
      </c>
      <c r="K36" s="13">
        <v>24000</v>
      </c>
      <c r="L36" s="13">
        <v>24000</v>
      </c>
      <c r="M36" s="26">
        <v>43000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27" t="s">
        <v>168</v>
      </c>
      <c r="N37" s="28" t="s">
        <v>154</v>
      </c>
      <c r="O37" s="28" t="s">
        <v>146</v>
      </c>
      <c r="P37" s="28" t="s">
        <v>184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10564.285714285714</v>
      </c>
      <c r="E38" s="32">
        <v>10524</v>
      </c>
      <c r="F38" s="3" t="str">
        <f>IF((D38-E38)&lt;0,"↓",IF((D38-E38)&gt;0,"↑",""))</f>
        <v>↑</v>
      </c>
      <c r="G38" s="4">
        <f>ABS(D38-E38)</f>
        <v>40.285714285713766</v>
      </c>
      <c r="H38" s="10">
        <f>IFERROR(ROUND(((D38-E38)/E38)*100,1),"-")</f>
        <v>0.4</v>
      </c>
      <c r="I38" s="3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108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28" t="s">
        <v>112</v>
      </c>
      <c r="N39" s="28" t="s">
        <v>95</v>
      </c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1932.5</v>
      </c>
      <c r="E42" s="32">
        <v>1935</v>
      </c>
      <c r="F42" s="3" t="str">
        <f>IF((D42-E42)&lt;0,"↓",IF((D42-E42)&gt;0,"↑",""))</f>
        <v>↓</v>
      </c>
      <c r="G42" s="4">
        <f>ABS(D42-E42)</f>
        <v>2.5</v>
      </c>
      <c r="H42" s="10">
        <f>IFERROR(ROUND(((D42-E42)/E42)*100,1),"-")</f>
        <v>-0.1</v>
      </c>
      <c r="I42" s="33">
        <v>1650</v>
      </c>
      <c r="J42" s="13">
        <v>2200</v>
      </c>
      <c r="K42" s="13">
        <v>1580</v>
      </c>
      <c r="L42" s="13">
        <v>1790</v>
      </c>
      <c r="M42" s="26">
        <v>1840</v>
      </c>
      <c r="N42" s="26">
        <v>2220</v>
      </c>
      <c r="O42" s="26">
        <v>2000</v>
      </c>
      <c r="P42" s="26">
        <v>2180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27"/>
      <c r="N43" s="27"/>
      <c r="O43" s="27"/>
      <c r="P43" s="27" t="s">
        <v>143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7551.25</v>
      </c>
      <c r="E44" s="32">
        <v>8318</v>
      </c>
      <c r="F44" s="3" t="str">
        <f>IF((D44-E44)&lt;0,"↓",IF((D44-E44)&gt;0,"↑",""))</f>
        <v>↓</v>
      </c>
      <c r="G44" s="4">
        <f>ABS(D44-E44)</f>
        <v>766.75</v>
      </c>
      <c r="H44" s="10">
        <f>IFERROR(ROUND(((D44-E44)/E44)*100,1),"-")</f>
        <v>-9.1999999999999993</v>
      </c>
      <c r="I44" s="3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9500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27"/>
      <c r="M45" s="27" t="s">
        <v>129</v>
      </c>
      <c r="N45" s="27" t="s">
        <v>137</v>
      </c>
      <c r="O45" s="27"/>
      <c r="P45" s="27" t="s">
        <v>140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2425</v>
      </c>
      <c r="E48" s="32">
        <v>2408</v>
      </c>
      <c r="F48" s="3" t="str">
        <f>IF((D48-E48)&lt;0,"↓",IF((D48-E48)&gt;0,"↑",""))</f>
        <v>↑</v>
      </c>
      <c r="G48" s="4">
        <f>ABS(D48-E48)</f>
        <v>17</v>
      </c>
      <c r="H48" s="10">
        <f>IFERROR(ROUND(((D48-E48)/E48)*100,1),"-")</f>
        <v>0.7</v>
      </c>
      <c r="I48" s="33">
        <v>780</v>
      </c>
      <c r="J48" s="13">
        <v>920</v>
      </c>
      <c r="K48" s="13">
        <v>700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27" t="s">
        <v>118</v>
      </c>
      <c r="N49" s="27"/>
      <c r="O49" s="22" t="s">
        <v>178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3005</v>
      </c>
      <c r="E50" s="32">
        <v>3114</v>
      </c>
      <c r="F50" s="3" t="str">
        <f>IF((D50-E50)&lt;0,"↓",IF((D50-E50)&gt;0,"↑",""))</f>
        <v>↓</v>
      </c>
      <c r="G50" s="4">
        <f>ABS(D50-E50)</f>
        <v>109</v>
      </c>
      <c r="H50" s="10">
        <f>IFERROR(ROUND(((D50-E50)/E50)*100,1),"-")</f>
        <v>-3.5</v>
      </c>
      <c r="I50" s="33">
        <v>2200</v>
      </c>
      <c r="J50" s="13">
        <v>3200</v>
      </c>
      <c r="K50" s="13">
        <v>2600</v>
      </c>
      <c r="L50" s="13">
        <v>3200</v>
      </c>
      <c r="M50" s="26">
        <v>2980</v>
      </c>
      <c r="N50" s="26">
        <v>2880</v>
      </c>
      <c r="O50" s="26">
        <v>3500</v>
      </c>
      <c r="P50" s="26">
        <v>3480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27" t="s">
        <v>130</v>
      </c>
      <c r="N51" s="27"/>
      <c r="O51" s="26"/>
      <c r="P51" s="27" t="s">
        <v>185</v>
      </c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3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92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27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2307.5</v>
      </c>
      <c r="E54" s="32">
        <v>2368</v>
      </c>
      <c r="F54" s="3" t="str">
        <f>IF((D54-E54)&lt;0,"↓",IF((D54-E54)&gt;0,"↑",""))</f>
        <v>↓</v>
      </c>
      <c r="G54" s="4">
        <f>ABS(D54-E54)</f>
        <v>60.5</v>
      </c>
      <c r="H54" s="10">
        <f>IFERROR(ROUND(((D54-E54)/E54)*100,1),"-")</f>
        <v>-2.6</v>
      </c>
      <c r="I54" s="33">
        <v>2490</v>
      </c>
      <c r="J54" s="13">
        <v>2500</v>
      </c>
      <c r="K54" s="13">
        <v>2500</v>
      </c>
      <c r="L54" s="13">
        <v>3000</v>
      </c>
      <c r="M54" s="26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19"/>
      <c r="M55" s="27" t="s">
        <v>131</v>
      </c>
      <c r="N55" s="27" t="s">
        <v>173</v>
      </c>
      <c r="O55" s="26"/>
      <c r="P55" s="27" t="s">
        <v>186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13576.25</v>
      </c>
      <c r="E56" s="32">
        <v>15538</v>
      </c>
      <c r="F56" s="3" t="str">
        <f>IF((D56-E56)&lt;0,"↓",IF((D56-E56)&gt;0,"↑",""))</f>
        <v>↓</v>
      </c>
      <c r="G56" s="4">
        <f>ABS(D56-E56)</f>
        <v>1961.75</v>
      </c>
      <c r="H56" s="10">
        <f>IFERROR(ROUND(((D56-E56)/E56)*100,1),"-")</f>
        <v>-12.6</v>
      </c>
      <c r="I56" s="33">
        <v>8950</v>
      </c>
      <c r="J56" s="13">
        <v>9800</v>
      </c>
      <c r="K56" s="13">
        <v>11800</v>
      </c>
      <c r="L56" s="13">
        <v>11800</v>
      </c>
      <c r="M56" s="26">
        <v>17900</v>
      </c>
      <c r="N56" s="26">
        <v>17900</v>
      </c>
      <c r="O56" s="26">
        <v>12500</v>
      </c>
      <c r="P56" s="26">
        <v>17960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/>
      <c r="J57" s="19" t="s">
        <v>161</v>
      </c>
      <c r="K57" s="19"/>
      <c r="L57" s="19"/>
      <c r="M57" s="27" t="s">
        <v>152</v>
      </c>
      <c r="N57" s="27" t="s">
        <v>152</v>
      </c>
      <c r="O57" s="26"/>
      <c r="P57" s="27" t="s">
        <v>101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11335</v>
      </c>
      <c r="E60" s="32">
        <v>10760</v>
      </c>
      <c r="F60" s="3" t="str">
        <f>IF((D60-E60)&lt;0,"↓",IF((D60-E60)&gt;0,"↑",""))</f>
        <v>↑</v>
      </c>
      <c r="G60" s="4">
        <f>ABS(D60-E60)</f>
        <v>575</v>
      </c>
      <c r="H60" s="10">
        <f>IFERROR(ROUND(((D60-E60)/E60)*100,1),"-")</f>
        <v>5.3</v>
      </c>
      <c r="I60" s="33">
        <v>10900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148</v>
      </c>
      <c r="J61" s="19" t="s">
        <v>107</v>
      </c>
      <c r="K61" s="27" t="s">
        <v>126</v>
      </c>
      <c r="L61" s="19" t="s">
        <v>110</v>
      </c>
      <c r="M61" s="27" t="s">
        <v>132</v>
      </c>
      <c r="N61" s="34" t="s">
        <v>174</v>
      </c>
      <c r="O61" s="27" t="s">
        <v>99</v>
      </c>
      <c r="P61" s="34" t="s">
        <v>187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8185</v>
      </c>
      <c r="E62" s="32">
        <v>7191</v>
      </c>
      <c r="F62" s="3" t="str">
        <f>IF((D62-E62)&lt;0,"↓",IF((D62-E62)&gt;0,"↑",""))</f>
        <v>↑</v>
      </c>
      <c r="G62" s="4">
        <f>ABS(D62-E62)</f>
        <v>994</v>
      </c>
      <c r="H62" s="10">
        <f>IFERROR(ROUND(((D62-E62)/E62)*100,1),"-")</f>
        <v>13.8</v>
      </c>
      <c r="I62" s="33">
        <v>12900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 t="s">
        <v>159</v>
      </c>
      <c r="J63" s="27"/>
      <c r="K63" s="19"/>
      <c r="L63" s="19"/>
      <c r="M63" s="27" t="s">
        <v>133</v>
      </c>
      <c r="N63" s="27" t="s">
        <v>138</v>
      </c>
      <c r="O63" s="27"/>
      <c r="P63" s="27" t="s">
        <v>144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22675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704</v>
      </c>
      <c r="H64" s="10">
        <f>IFERROR(ROUND(((D64-E64)/E64)*100,1),"-")</f>
        <v>3.2</v>
      </c>
      <c r="I64" s="33">
        <v>15900</v>
      </c>
      <c r="J64" s="13">
        <v>15800</v>
      </c>
      <c r="K64" s="13">
        <v>18200</v>
      </c>
      <c r="L64" s="13">
        <v>17800</v>
      </c>
      <c r="M64" s="26">
        <v>23900</v>
      </c>
      <c r="N64" s="26">
        <v>34000</v>
      </c>
      <c r="O64" s="26">
        <v>26000</v>
      </c>
      <c r="P64" s="26">
        <v>29800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125</v>
      </c>
      <c r="J65" s="13" t="s">
        <v>90</v>
      </c>
      <c r="K65" s="19" t="s">
        <v>89</v>
      </c>
      <c r="L65" s="19" t="s">
        <v>106</v>
      </c>
      <c r="M65" s="27" t="s">
        <v>134</v>
      </c>
      <c r="N65" s="27" t="s">
        <v>155</v>
      </c>
      <c r="O65" s="27" t="s">
        <v>134</v>
      </c>
      <c r="P65" s="27" t="s">
        <v>134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1760.8</v>
      </c>
      <c r="E66" s="32">
        <v>1585</v>
      </c>
      <c r="F66" s="3" t="str">
        <f t="shared" si="1"/>
        <v>↑</v>
      </c>
      <c r="G66" s="4">
        <f>ABS(D66-E66)</f>
        <v>175.79999999999995</v>
      </c>
      <c r="H66" s="10">
        <f>IFERROR(ROUND(((D66-E66)/E66)*100,1),"-")</f>
        <v>11.1</v>
      </c>
      <c r="I66" s="33">
        <v>1743</v>
      </c>
      <c r="J66" s="13">
        <v>1743</v>
      </c>
      <c r="K66" s="13">
        <v>1743</v>
      </c>
      <c r="L66" s="26">
        <v>1778</v>
      </c>
      <c r="M66" s="26">
        <v>1797</v>
      </c>
      <c r="N66" s="26" t="s">
        <v>104</v>
      </c>
      <c r="O66" s="26"/>
      <c r="P66" s="26" t="s">
        <v>96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96</v>
      </c>
      <c r="K68" s="13" t="s">
        <v>108</v>
      </c>
      <c r="L68" s="26" t="s">
        <v>83</v>
      </c>
      <c r="M68" s="26">
        <v>1450</v>
      </c>
      <c r="N68" s="26" t="s">
        <v>104</v>
      </c>
      <c r="O68" s="26" t="s">
        <v>96</v>
      </c>
      <c r="P68" s="26" t="s">
        <v>94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1658.8</v>
      </c>
      <c r="E70" s="32">
        <v>1408</v>
      </c>
      <c r="F70" s="3" t="str">
        <f t="shared" si="1"/>
        <v>↑</v>
      </c>
      <c r="G70" s="4">
        <f>ABS(D70-E70)</f>
        <v>250.79999999999995</v>
      </c>
      <c r="H70" s="10">
        <f>IFERROR(ROUND(((D70-E70)/E70)*100,1),"-")</f>
        <v>17.8</v>
      </c>
      <c r="I70" s="33">
        <v>1648</v>
      </c>
      <c r="J70" s="13">
        <v>1648</v>
      </c>
      <c r="K70" s="13">
        <v>1633</v>
      </c>
      <c r="L70" s="26">
        <v>1678</v>
      </c>
      <c r="M70" s="26">
        <v>1687</v>
      </c>
      <c r="N70" s="26" t="s">
        <v>104</v>
      </c>
      <c r="O70" s="26"/>
      <c r="P70" s="26" t="s">
        <v>96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2023-10-11T11:17:10Z</dcterms:modified>
</cp:coreProperties>
</file>