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<sst xmlns="http://schemas.openxmlformats.org/spreadsheetml/2006/main" count="198" uniqueCount="140">
  <si>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</si>
  <si>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</si>
  <si>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</si>
  <si>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</si>
  <si>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</si>
  <si>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</si>
  <si>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</si>
  <si>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</si>
  <si>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</si>
  <si>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</si>
  <si>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</si>
  <si>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</si>
  <si>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</si>
  <si>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</si>
  <si>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</si>
  <si>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</si>
  <si>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</si>
  <si>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</si>
  <si>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</si>
  <si>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</si>
  <si>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</si>
  <si>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</si>
  <si>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</si>
  <si>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</si>
  <si>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</si>
  <si>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</si>
  <si>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</si>
  <si>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</si>
  <si>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</si>
  <si>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</si>
  <si>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</si>
  <si>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</si>
  <si>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</si>
  <si>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</si>
  <si>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</si>
  <si>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</si>
  <si>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</si>
  <si>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</si>
  <si>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</si>
  <si>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</si>
  <si>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</si>
  <si>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</si>
  <si>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</si>
  <si>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</si>
  <si>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</si>
  <si>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</si>
  <si>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</si>
  <si>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</si>
  <si>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</si>
  <si>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</si>
  <si>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</si>
  <si>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</si>
  <si>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</si>
  <si>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</si>
  <si>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</si>
  <si>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</si>
  <si>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</si>
  <si>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</si>
  <si>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</si>
  <si>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</si>
  <si>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</si>
  <si>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</si>
  <si>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</si>
  <si>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</si>
  <si>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</si>
  <si>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</si>
  <si>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</si>
  <si>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</si>
  <si>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</si>
  <si>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</si>
  <si>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</si>
  <si>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</si>
  <si>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</si>
  <si>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</si>
  <si>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</si>
  <si>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</si>
  <si>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</si>
  <si>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</si>
  <si>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</si>
  <si>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</si>
  <si>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</si>
  <si>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</si>
  <si>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</si>
  <si>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</si>
  <si>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</si>
  <si>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</si>
  <si>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</si>
  <si>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</si>
  <si>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</si>
  <si>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</si>
  <si>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</si>
  <si>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</si>
  <si>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</si>
  <si>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</si>
  <si>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</si>
  <si>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</si>
  <si>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</si>
  <si>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</si>
  <si>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</si>
  <si>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</si>
  <si>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</si>
  <si>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</si>
  <si>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미쟝센680ml</t>
    <phoneticPr fontId="2" type="noConversion"/>
  </si>
  <si>
    <t>2.7kg</t>
    <phoneticPr fontId="2" type="noConversion"/>
  </si>
  <si>
    <t>450g</t>
    <phoneticPr fontId="2" type="noConversion"/>
  </si>
  <si>
    <t>500g</t>
    <phoneticPr fontId="2" type="noConversion"/>
  </si>
  <si>
    <t>700g</t>
    <phoneticPr fontId="2" type="noConversion"/>
  </si>
  <si>
    <t>엘라스틴680ml</t>
    <phoneticPr fontId="2" type="noConversion"/>
  </si>
  <si>
    <t>800g</t>
    <phoneticPr fontId="2" type="noConversion"/>
  </si>
  <si>
    <t>종가집손두부</t>
    <phoneticPr fontId="2" type="noConversion"/>
  </si>
  <si>
    <t>3.2kg</t>
    <phoneticPr fontId="2" type="noConversion"/>
  </si>
  <si>
    <t>300g</t>
    <phoneticPr fontId="2" type="noConversion"/>
  </si>
  <si>
    <t>340g</t>
    <phoneticPr fontId="2" type="noConversion"/>
  </si>
  <si>
    <t>500g</t>
    <phoneticPr fontId="2" type="noConversion"/>
  </si>
  <si>
    <t>크리넥스30롤</t>
    <phoneticPr fontId="2" type="noConversion"/>
  </si>
  <si>
    <t>300g</t>
    <phoneticPr fontId="2" type="noConversion"/>
  </si>
  <si>
    <t>1.5kg</t>
    <phoneticPr fontId="2" type="noConversion"/>
  </si>
  <si>
    <t>800g</t>
    <phoneticPr fontId="2" type="noConversion"/>
  </si>
  <si>
    <t>맛좋은쌀</t>
    <phoneticPr fontId="2" type="noConversion"/>
  </si>
  <si>
    <t>종가집손두부</t>
    <phoneticPr fontId="2" type="noConversion"/>
  </si>
  <si>
    <t>30롤</t>
    <phoneticPr fontId="2" type="noConversion"/>
  </si>
  <si>
    <t>1.5kg</t>
    <phoneticPr fontId="2" type="noConversion"/>
  </si>
  <si>
    <t>200g</t>
    <phoneticPr fontId="2" type="noConversion"/>
  </si>
  <si>
    <t>4월17일</t>
    <phoneticPr fontId="2" type="noConversion"/>
  </si>
  <si>
    <t>삼광쌀</t>
    <phoneticPr fontId="2" type="noConversion"/>
  </si>
  <si>
    <t>강화섬쌀</t>
    <phoneticPr fontId="2" type="noConversion"/>
  </si>
  <si>
    <t>300g</t>
    <phoneticPr fontId="2" type="noConversion"/>
  </si>
  <si>
    <t>1.1kg</t>
    <phoneticPr fontId="2" type="noConversion"/>
  </si>
  <si>
    <t>500g</t>
    <phoneticPr fontId="2" type="noConversion"/>
  </si>
  <si>
    <t>한우290g</t>
    <phoneticPr fontId="2" type="noConversion"/>
  </si>
  <si>
    <t>한우100g</t>
    <phoneticPr fontId="2" type="noConversion"/>
  </si>
  <si>
    <t>900g</t>
    <phoneticPr fontId="2" type="noConversion"/>
  </si>
  <si>
    <t>크리넥스30롤</t>
    <phoneticPr fontId="2" type="noConversion"/>
  </si>
  <si>
    <t>4월27일</t>
    <phoneticPr fontId="2" type="noConversion"/>
  </si>
  <si>
    <t>4월26일</t>
    <phoneticPr fontId="2" type="noConversion"/>
  </si>
  <si>
    <t>4월25일</t>
    <phoneticPr fontId="2" type="noConversion"/>
  </si>
  <si>
    <t>한우275g</t>
    <phoneticPr fontId="2" type="noConversion"/>
  </si>
  <si>
    <t>4월28일</t>
    <phoneticPr fontId="2" type="noConversion"/>
  </si>
  <si>
    <t>800g</t>
    <phoneticPr fontId="2" type="noConversion"/>
  </si>
  <si>
    <t>국산콩두부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</si>
</sst>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123</v>
      </c>
      <c r="J3" s="12" t="s">
        <v>133</v>
      </c>
      <c r="K3" s="12" t="s">
        <v>134</v>
      </c>
      <c r="L3" s="12" t="s">
        <v>135</v>
      </c>
      <c r="M3" s="25" t="s">
        <v>134</v>
      </c>
      <c r="N3" s="25" t="s">
        <v>135</v>
      </c>
      <c r="O3" s="25" t="s">
        <v>133</v>
      </c>
      <c r="P3" s="25" t="s">
        <v>137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53375</v>
      </c>
      <c r="E4" s="31">
        <v>53625</v>
      </c>
      <c r="F4" s="3" t="str">
        <f>IF((D4-E4)&lt;0,"↓",IF((D4-E4)&gt;0,"↑",""))</f>
        <v>↓</v>
      </c>
      <c r="G4" s="4">
        <f>ABS(D4-E4)</f>
        <v>250</v>
      </c>
      <c r="H4" s="10">
        <f>IFERROR(ROUND(((D4-E4)/E4)*100,1),"-")</f>
        <v>-0.5</v>
      </c>
      <c r="I4" s="13">
        <v>46900</v>
      </c>
      <c r="J4" s="13">
        <v>49800</v>
      </c>
      <c r="K4" s="13">
        <v>52900</v>
      </c>
      <c r="L4" s="13">
        <v>59800</v>
      </c>
      <c r="M4" s="26">
        <v>42900</v>
      </c>
      <c r="N4" s="26">
        <v>49900</v>
      </c>
      <c r="O4" s="26">
        <v>67000</v>
      </c>
      <c r="P4" s="26">
        <v>57800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118</v>
      </c>
      <c r="K5" s="19" t="s">
        <v>124</v>
      </c>
      <c r="L5" s="19" t="s">
        <v>125</v>
      </c>
      <c r="M5" s="26"/>
      <c r="N5" s="26"/>
      <c r="O5" s="26"/>
      <c r="P5" s="26"/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E68" si="0">AVERAGE(I6:P6)</f>
        <v>2176.25</v>
      </c>
      <c r="E6" s="31">
        <v>2176.25</v>
      </c>
      <c r="F6" s="3" t="str">
        <f>IF((D6-E6)&lt;0,"↓",IF((D6-E6)&gt;0,"↑",""))</f>
        <v/>
      </c>
      <c r="G6" s="4">
        <f>ABS(D6-E6)</f>
        <v>0</v>
      </c>
      <c r="H6" s="10">
        <f>IFERROR(ROUND(((D6-E6)/E6)*100,1),"-")</f>
        <v>0</v>
      </c>
      <c r="I6" s="13">
        <v>2590</v>
      </c>
      <c r="J6" s="13">
        <v>1680</v>
      </c>
      <c r="K6" s="13">
        <v>2150</v>
      </c>
      <c r="L6" s="13">
        <v>2250</v>
      </c>
      <c r="M6" s="26">
        <v>2470</v>
      </c>
      <c r="N6" s="26">
        <v>2590</v>
      </c>
      <c r="O6" s="26">
        <v>1000</v>
      </c>
      <c r="P6" s="26">
        <v>2680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112</v>
      </c>
      <c r="O7" s="27"/>
      <c r="P7" s="27"/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8767.5</v>
      </c>
      <c r="E8" s="31">
        <v>9257.5</v>
      </c>
      <c r="F8" s="3" t="str">
        <f>IF((D8-E8)&lt;0,"↓",IF((D8-E8)&gt;0,"↑",""))</f>
        <v>↓</v>
      </c>
      <c r="G8" s="4">
        <f>ABS(D8-E8)</f>
        <v>490</v>
      </c>
      <c r="H8" s="10">
        <f>IFERROR(ROUND(((D8-E8)/E8)*100,1),"-")</f>
        <v>-5.3</v>
      </c>
      <c r="I8" s="13">
        <v>11990</v>
      </c>
      <c r="J8" s="13">
        <v>10400</v>
      </c>
      <c r="K8" s="13">
        <v>8480</v>
      </c>
      <c r="L8" s="13">
        <v>10000</v>
      </c>
      <c r="M8" s="26">
        <v>3990</v>
      </c>
      <c r="N8" s="26">
        <v>5480</v>
      </c>
      <c r="O8" s="26">
        <v>10000</v>
      </c>
      <c r="P8" s="26">
        <v>9800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111</v>
      </c>
      <c r="N9" s="30" t="s">
        <v>128</v>
      </c>
      <c r="O9" s="27"/>
      <c r="P9" s="30" t="s">
        <v>131</v>
      </c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3125</v>
      </c>
      <c r="E10" s="31">
        <v>3208.75</v>
      </c>
      <c r="F10" s="3" t="str">
        <f>IF((D10-E10)&lt;0,"↓",IF((D10-E10)&gt;0,"↑",""))</f>
        <v>↓</v>
      </c>
      <c r="G10" s="4">
        <f>ABS(D10-E10)</f>
        <v>83.75</v>
      </c>
      <c r="H10" s="10">
        <f>IFERROR(ROUND(((D10-E10)/E10)*100,1),"-")</f>
        <v>-2.6</v>
      </c>
      <c r="I10" s="13">
        <v>2490</v>
      </c>
      <c r="J10" s="13">
        <v>3000</v>
      </c>
      <c r="K10" s="13">
        <v>2660</v>
      </c>
      <c r="L10" s="13">
        <v>2780</v>
      </c>
      <c r="M10" s="26">
        <v>3290</v>
      </c>
      <c r="N10" s="26">
        <v>4680</v>
      </c>
      <c r="O10" s="26">
        <v>3000</v>
      </c>
      <c r="P10" s="26">
        <v>3100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116</v>
      </c>
      <c r="N11" s="27"/>
      <c r="O11" s="27"/>
      <c r="P11" s="27" t="s">
        <v>121</v>
      </c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2391.25</v>
      </c>
      <c r="E12" s="31">
        <v>2466.25</v>
      </c>
      <c r="F12" s="3" t="str">
        <f>IF((D12-E12)&lt;0,"↓",IF((D12-E12)&gt;0,"↑",""))</f>
        <v>↓</v>
      </c>
      <c r="G12" s="4">
        <f>ABS(D12-E12)</f>
        <v>75</v>
      </c>
      <c r="H12" s="10">
        <f>IFERROR(ROUND(((D12-E12)/E12)*100,1),"-")</f>
        <v>-3</v>
      </c>
      <c r="I12" s="13">
        <v>3490</v>
      </c>
      <c r="J12" s="13">
        <v>2000</v>
      </c>
      <c r="K12" s="13">
        <v>1500</v>
      </c>
      <c r="L12" s="13">
        <v>1500</v>
      </c>
      <c r="M12" s="26">
        <v>2590</v>
      </c>
      <c r="N12" s="26">
        <v>2580</v>
      </c>
      <c r="O12" s="26">
        <v>3000</v>
      </c>
      <c r="P12" s="26">
        <v>2470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106</v>
      </c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1866.25</v>
      </c>
      <c r="E14" s="31">
        <v>1738.75</v>
      </c>
      <c r="F14" s="3" t="str">
        <f>IF((D14-E14)&lt;0,"↓",IF((D14-E14)&gt;0,"↑",""))</f>
        <v>↑</v>
      </c>
      <c r="G14" s="4">
        <f>ABS(D14-E14)</f>
        <v>127.5</v>
      </c>
      <c r="H14" s="10">
        <f>IFERROR(ROUND(((D14-E14)/E14)*100,1),"-")</f>
        <v>7.3</v>
      </c>
      <c r="I14" s="13">
        <v>2490</v>
      </c>
      <c r="J14" s="13">
        <v>1500</v>
      </c>
      <c r="K14" s="13">
        <v>2000</v>
      </c>
      <c r="L14" s="13">
        <v>1500</v>
      </c>
      <c r="M14" s="26">
        <v>1890</v>
      </c>
      <c r="N14" s="26">
        <v>1950</v>
      </c>
      <c r="O14" s="26">
        <v>1500</v>
      </c>
      <c r="P14" s="26">
        <v>2100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3717.5</v>
      </c>
      <c r="E16" s="31">
        <v>3592.5</v>
      </c>
      <c r="F16" s="3" t="str">
        <f>IF((D16-E16)&lt;0,"↓",IF((D16-E16)&gt;0,"↑",""))</f>
        <v>↑</v>
      </c>
      <c r="G16" s="4">
        <f>ABS(D16-E16)</f>
        <v>125</v>
      </c>
      <c r="H16" s="10">
        <f>IFERROR(ROUND(((D16-E16)/E16)*100,1),"-")</f>
        <v>3.5</v>
      </c>
      <c r="I16" s="13">
        <v>3990</v>
      </c>
      <c r="J16" s="13">
        <v>3500</v>
      </c>
      <c r="K16" s="13">
        <v>3500</v>
      </c>
      <c r="L16" s="13">
        <v>3500</v>
      </c>
      <c r="M16" s="26">
        <v>3490</v>
      </c>
      <c r="N16" s="26">
        <v>3780</v>
      </c>
      <c r="O16" s="26">
        <v>3500</v>
      </c>
      <c r="P16" s="26">
        <v>4480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1683.75</v>
      </c>
      <c r="E18" s="31">
        <v>1525</v>
      </c>
      <c r="F18" s="3" t="str">
        <f>IF((D18-E18)&lt;0,"↓",IF((D18-E18)&gt;0,"↑",""))</f>
        <v>↑</v>
      </c>
      <c r="G18" s="4">
        <f>ABS(D18-E18)</f>
        <v>158.75</v>
      </c>
      <c r="H18" s="10">
        <f>IFERROR(ROUND(((D18-E18)/E18)*100,1),"-")</f>
        <v>10.4</v>
      </c>
      <c r="I18" s="13">
        <v>1750</v>
      </c>
      <c r="J18" s="13">
        <v>1500</v>
      </c>
      <c r="K18" s="13">
        <v>2000</v>
      </c>
      <c r="L18" s="13">
        <v>1300</v>
      </c>
      <c r="M18" s="26">
        <v>1800</v>
      </c>
      <c r="N18" s="26">
        <v>1660</v>
      </c>
      <c r="O18" s="26">
        <v>1500</v>
      </c>
      <c r="P18" s="26">
        <v>1960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5038.75</v>
      </c>
      <c r="E20" s="31">
        <v>4983.75</v>
      </c>
      <c r="F20" s="3" t="str">
        <f>IF((D20-E20)&lt;0,"↓",IF((D20-E20)&gt;0,"↑",""))</f>
        <v>↑</v>
      </c>
      <c r="G20" s="4">
        <f>ABS(D20-E20)</f>
        <v>55</v>
      </c>
      <c r="H20" s="10">
        <f>IFERROR(ROUND(((D20-E20)/E20)*100,1),"-")</f>
        <v>1.1000000000000001</v>
      </c>
      <c r="I20" s="13">
        <v>3600</v>
      </c>
      <c r="J20" s="13">
        <v>3500</v>
      </c>
      <c r="K20" s="13">
        <v>3500</v>
      </c>
      <c r="L20" s="13">
        <v>3500</v>
      </c>
      <c r="M20" s="26">
        <v>5990</v>
      </c>
      <c r="N20" s="26">
        <v>6980</v>
      </c>
      <c r="O20" s="26">
        <v>7000</v>
      </c>
      <c r="P20" s="26">
        <v>6240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8602.5</v>
      </c>
      <c r="E22" s="31">
        <v>8602.5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8870</v>
      </c>
      <c r="J22" s="13">
        <v>8900</v>
      </c>
      <c r="K22" s="13">
        <v>9000</v>
      </c>
      <c r="L22" s="13">
        <v>9100</v>
      </c>
      <c r="M22" s="26">
        <v>5990</v>
      </c>
      <c r="N22" s="26">
        <v>7980</v>
      </c>
      <c r="O22" s="26">
        <v>12000</v>
      </c>
      <c r="P22" s="26">
        <v>6980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126</v>
      </c>
      <c r="N23" s="29" t="s">
        <v>126</v>
      </c>
      <c r="O23" s="29"/>
      <c r="P23" s="29" t="s">
        <v>115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44968</v>
      </c>
      <c r="E24" s="31">
        <v>44228</v>
      </c>
      <c r="F24" s="3" t="str">
        <f>IF((D24-E24)&lt;0,"↓",IF((D24-E24)&gt;0,"↑",""))</f>
        <v>↑</v>
      </c>
      <c r="G24" s="4">
        <f>ABS(D24-E24)</f>
        <v>740</v>
      </c>
      <c r="H24" s="10">
        <f>IFERROR(ROUND(((D24-E24)/E24)*100,1),"-")</f>
        <v>1.7</v>
      </c>
      <c r="I24" s="13">
        <v>52450</v>
      </c>
      <c r="J24" s="13">
        <v>55800</v>
      </c>
      <c r="K24" s="13">
        <v>52100</v>
      </c>
      <c r="L24" s="13">
        <v>54500</v>
      </c>
      <c r="M24" s="26">
        <v>50352</v>
      </c>
      <c r="N24" s="26">
        <v>34742</v>
      </c>
      <c r="O24" s="26">
        <v>12000</v>
      </c>
      <c r="P24" s="26">
        <v>47800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136</v>
      </c>
      <c r="N25" s="27" t="s">
        <v>129</v>
      </c>
      <c r="O25" s="27" t="s">
        <v>130</v>
      </c>
      <c r="P25" s="28" t="s">
        <v>97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2791.25</v>
      </c>
      <c r="E26" s="31">
        <v>2668.75</v>
      </c>
      <c r="F26" s="3" t="str">
        <f>IF((D26-E26)&lt;0,"↓",IF((D26-E26)&gt;0,"↑",""))</f>
        <v>↑</v>
      </c>
      <c r="G26" s="4">
        <f>ABS(D26-E26)</f>
        <v>122.5</v>
      </c>
      <c r="H26" s="10">
        <f>IFERROR(ROUND(((D26-E26)/E26)*100,1),"-")</f>
        <v>4.5999999999999996</v>
      </c>
      <c r="I26" s="26">
        <v>2280</v>
      </c>
      <c r="J26" s="13">
        <v>2480</v>
      </c>
      <c r="K26" s="13">
        <v>2380</v>
      </c>
      <c r="L26" s="13">
        <v>2980</v>
      </c>
      <c r="M26" s="26">
        <v>3790</v>
      </c>
      <c r="N26" s="26">
        <v>2880</v>
      </c>
      <c r="O26" s="26">
        <v>2580</v>
      </c>
      <c r="P26" s="26">
        <v>2960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8867.5</v>
      </c>
      <c r="E28" s="31">
        <v>8320</v>
      </c>
      <c r="F28" s="3" t="str">
        <f>IF((D28-E28)&lt;0,"↓",IF((D28-E28)&gt;0,"↑",""))</f>
        <v>↑</v>
      </c>
      <c r="G28" s="4">
        <f>ABS(D28-E28)</f>
        <v>547.5</v>
      </c>
      <c r="H28" s="10">
        <f>IFERROR(ROUND(((D28-E28)/E28)*100,1),"-")</f>
        <v>6.6</v>
      </c>
      <c r="I28" s="26">
        <v>8490</v>
      </c>
      <c r="J28" s="13">
        <v>7500</v>
      </c>
      <c r="K28" s="13">
        <v>7500</v>
      </c>
      <c r="L28" s="13">
        <v>8000</v>
      </c>
      <c r="M28" s="26">
        <v>10990</v>
      </c>
      <c r="N28" s="26">
        <v>9980</v>
      </c>
      <c r="O28" s="26">
        <v>8500</v>
      </c>
      <c r="P28" s="26">
        <v>9980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127</v>
      </c>
      <c r="N29" s="27" t="s">
        <v>108</v>
      </c>
      <c r="O29" s="27"/>
      <c r="P29" s="27" t="s">
        <v>138</v>
      </c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7320</v>
      </c>
      <c r="E30" s="31">
        <v>7380</v>
      </c>
      <c r="F30" s="3" t="str">
        <f>IF((D30-E30)&lt;0,"↓",IF((D30-E30)&gt;0,"↑",""))</f>
        <v>↓</v>
      </c>
      <c r="G30" s="4">
        <f>ABS(D30-E30)</f>
        <v>60</v>
      </c>
      <c r="H30" s="10">
        <f>IFERROR(ROUND(((D30-E30)/E30)*100,1),"-")</f>
        <v>-0.8</v>
      </c>
      <c r="I30" s="26">
        <v>7990</v>
      </c>
      <c r="J30" s="13">
        <v>7000</v>
      </c>
      <c r="K30" s="13">
        <v>7000</v>
      </c>
      <c r="L30" s="13">
        <v>7500</v>
      </c>
      <c r="M30" s="26">
        <v>6890</v>
      </c>
      <c r="N30" s="26">
        <v>6880</v>
      </c>
      <c r="O30" s="26">
        <v>7500</v>
      </c>
      <c r="P30" s="26">
        <v>7800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98</v>
      </c>
      <c r="N33" s="28" t="s">
        <v>98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730.375</v>
      </c>
      <c r="E34" s="31">
        <v>713</v>
      </c>
      <c r="F34" s="3" t="str">
        <f>IF((D34-E34)&lt;0,"↓",IF((D34-E34)&gt;0,"↑",""))</f>
        <v>↑</v>
      </c>
      <c r="G34" s="4">
        <f>ABS(D34-E34)</f>
        <v>17.375</v>
      </c>
      <c r="H34" s="10">
        <f>IFERROR(ROUND(((D34-E34)/E34)*100,1),"-")</f>
        <v>2.4</v>
      </c>
      <c r="I34" s="13">
        <v>780</v>
      </c>
      <c r="J34" s="13">
        <v>750</v>
      </c>
      <c r="K34" s="13">
        <v>780</v>
      </c>
      <c r="L34" s="13">
        <v>730</v>
      </c>
      <c r="M34" s="26">
        <v>699</v>
      </c>
      <c r="N34" s="26">
        <v>698</v>
      </c>
      <c r="O34" s="26">
        <v>650</v>
      </c>
      <c r="P34" s="26">
        <v>756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27685</v>
      </c>
      <c r="E36" s="31">
        <v>27922.5</v>
      </c>
      <c r="F36" s="3" t="str">
        <f>IF((D36-E36)&lt;0,"↓",IF((D36-E36)&gt;0,"↑",""))</f>
        <v>↓</v>
      </c>
      <c r="G36" s="4">
        <f>ABS(D36-E36)</f>
        <v>237.5</v>
      </c>
      <c r="H36" s="10">
        <f>IFERROR(ROUND(((D36-E36)/E36)*100,1),"-")</f>
        <v>-0.9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29800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 t="s">
        <v>117</v>
      </c>
      <c r="P37" s="28" t="s">
        <v>122</v>
      </c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9718.75</v>
      </c>
      <c r="E38" s="31">
        <v>9968.75</v>
      </c>
      <c r="F38" s="3" t="str">
        <f>IF((D38-E38)&lt;0,"↓",IF((D38-E38)&gt;0,"↑",""))</f>
        <v>↓</v>
      </c>
      <c r="G38" s="4">
        <f>ABS(D38-E38)</f>
        <v>250</v>
      </c>
      <c r="H38" s="10">
        <f>IFERROR(ROUND(((D38-E38)/E38)*100,1),"-")</f>
        <v>-2.5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5800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105</v>
      </c>
      <c r="N39" s="28" t="s">
        <v>113</v>
      </c>
      <c r="O39" s="28"/>
      <c r="P39" s="28" t="s">
        <v>104</v>
      </c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2040</v>
      </c>
      <c r="E42" s="31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7582.5</v>
      </c>
      <c r="E44" s="31">
        <v>7342.5</v>
      </c>
      <c r="F44" s="3" t="str">
        <f>IF((D44-E44)&lt;0,"↓",IF((D44-E44)&gt;0,"↑",""))</f>
        <v>↑</v>
      </c>
      <c r="G44" s="4">
        <f>ABS(D44-E44)</f>
        <v>240</v>
      </c>
      <c r="H44" s="10">
        <f>IFERROR(ROUND(((D44-E44)/E44)*100,1),"-")</f>
        <v>3.3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99</v>
      </c>
      <c r="N49" s="27" t="s">
        <v>99</v>
      </c>
      <c r="O49" s="27"/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2728.75</v>
      </c>
      <c r="E50" s="31">
        <v>2666.25</v>
      </c>
      <c r="F50" s="3" t="str">
        <f>IF((D50-E50)&lt;0,"↓",IF((D50-E50)&gt;0,"↑",""))</f>
        <v>↑</v>
      </c>
      <c r="G50" s="4">
        <f>ABS(D50-E50)</f>
        <v>62.5</v>
      </c>
      <c r="H50" s="10">
        <f>IFERROR(ROUND(((D50-E50)/E50)*100,1),"-")</f>
        <v>2.2999999999999998</v>
      </c>
      <c r="I50" s="26">
        <v>3480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96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2611.25</v>
      </c>
      <c r="E54" s="31">
        <v>2611.25</v>
      </c>
      <c r="F54" s="3" t="str">
        <f>IF((D54-E54)&lt;0,"↓",IF((D54-E54)&gt;0,"↑",""))</f>
        <v/>
      </c>
      <c r="G54" s="4">
        <f>ABS(D54-E54)</f>
        <v>0</v>
      </c>
      <c r="H54" s="10">
        <f>IFERROR(ROUND(((D54-E54)/E54)*100,1),"-")</f>
        <v>0</v>
      </c>
      <c r="I54" s="13">
        <v>2490</v>
      </c>
      <c r="J54" s="13">
        <v>2200</v>
      </c>
      <c r="K54" s="13">
        <v>2380</v>
      </c>
      <c r="L54" s="13">
        <v>2580</v>
      </c>
      <c r="M54" s="26">
        <v>2380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 t="s">
        <v>119</v>
      </c>
      <c r="N55" s="27" t="s">
        <v>109</v>
      </c>
      <c r="O55" s="27"/>
      <c r="P55" s="27" t="s">
        <v>139</v>
      </c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14260</v>
      </c>
      <c r="E56" s="31">
        <v>14197.5</v>
      </c>
      <c r="F56" s="3" t="str">
        <f>IF((D56-E56)&lt;0,"↓",IF((D56-E56)&gt;0,"↑",""))</f>
        <v>↑</v>
      </c>
      <c r="G56" s="4">
        <f>ABS(D56-E56)</f>
        <v>62.5</v>
      </c>
      <c r="H56" s="10">
        <f>IFERROR(ROUND(((D56-E56)/E56)*100,1),"-")</f>
        <v>0.4</v>
      </c>
      <c r="I56" s="13">
        <v>12800</v>
      </c>
      <c r="J56" s="13">
        <v>12000</v>
      </c>
      <c r="K56" s="13">
        <v>12100</v>
      </c>
      <c r="L56" s="13">
        <v>10580</v>
      </c>
      <c r="M56" s="26">
        <v>18700</v>
      </c>
      <c r="N56" s="26">
        <v>16200</v>
      </c>
      <c r="O56" s="26">
        <v>12500</v>
      </c>
      <c r="P56" s="26">
        <v>19200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10487.5</v>
      </c>
      <c r="E60" s="31">
        <v>10612.5</v>
      </c>
      <c r="F60" s="3" t="str">
        <f>IF((D60-E60)&lt;0,"↓",IF((D60-E60)&gt;0,"↑",""))</f>
        <v>↓</v>
      </c>
      <c r="G60" s="4">
        <f>ABS(D60-E60)</f>
        <v>125</v>
      </c>
      <c r="H60" s="10">
        <f>IFERROR(ROUND(((D60-E60)/E60)*100,1),"-")</f>
        <v>-1.2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12900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101</v>
      </c>
      <c r="N61" s="27"/>
      <c r="O61" s="27" t="s">
        <v>103</v>
      </c>
      <c r="P61" s="27" t="s">
        <v>110</v>
      </c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10185</v>
      </c>
      <c r="E62" s="31">
        <v>9378.75</v>
      </c>
      <c r="F62" s="3" t="str">
        <f>IF((D62-E62)&lt;0,"↓",IF((D62-E62)&gt;0,"↑",""))</f>
        <v>↑</v>
      </c>
      <c r="G62" s="4">
        <f>ABS(D62-E62)</f>
        <v>806.25</v>
      </c>
      <c r="H62" s="10">
        <f>IFERROR(ROUND(((D62-E62)/E62)*100,1),"-")</f>
        <v>8.6</v>
      </c>
      <c r="I62" s="13">
        <v>12900</v>
      </c>
      <c r="J62" s="13">
        <v>7100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12900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107</v>
      </c>
      <c r="N63" s="27" t="s">
        <v>107</v>
      </c>
      <c r="O63" s="27" t="s">
        <v>102</v>
      </c>
      <c r="P63" s="27"/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19368.75</v>
      </c>
      <c r="E64" s="31">
        <v>19368.75</v>
      </c>
      <c r="F64" s="3" t="str">
        <f t="shared" ref="F64:F71" si="1">IF((D64-E64)&lt;0,"↓",IF((D64-E64)&gt;0,"↑",""))</f>
        <v/>
      </c>
      <c r="G64" s="4">
        <f>ABS(D64-E64)</f>
        <v>0</v>
      </c>
      <c r="H64" s="10">
        <f>IFERROR(ROUND(((D64-E64)/E64)*100,1),"-")</f>
        <v>0</v>
      </c>
      <c r="I64" s="13">
        <v>17450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26400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114</v>
      </c>
      <c r="N65" s="27" t="s">
        <v>114</v>
      </c>
      <c r="O65" s="27" t="s">
        <v>120</v>
      </c>
      <c r="P65" s="27" t="s">
        <v>132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1641.125</v>
      </c>
      <c r="E66" s="31">
        <v>1653.125</v>
      </c>
      <c r="F66" s="3" t="str">
        <f t="shared" si="1"/>
        <v>↓</v>
      </c>
      <c r="G66" s="4">
        <f>ABS(D66-E66)</f>
        <v>12</v>
      </c>
      <c r="H66" s="10">
        <f>IFERROR(ROUND(((D66-E66)/E66)*100,1),"-")</f>
        <v>-0.7</v>
      </c>
      <c r="I66" s="13">
        <v>1617</v>
      </c>
      <c r="J66" s="13">
        <v>1658</v>
      </c>
      <c r="K66" s="13">
        <v>1619</v>
      </c>
      <c r="L66" s="26">
        <v>1617</v>
      </c>
      <c r="M66" s="26">
        <v>1664</v>
      </c>
      <c r="N66" s="26">
        <v>1654</v>
      </c>
      <c r="O66" s="26">
        <v>1659</v>
      </c>
      <c r="P66" s="26">
        <v>1641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96</v>
      </c>
      <c r="O68" s="26" t="s">
        <v>100</v>
      </c>
      <c r="P68" s="26" t="s">
        <v>100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:E70" si="2">AVERAGE(I70:P70)</f>
        <v>1488.75</v>
      </c>
      <c r="E70" s="31">
        <v>1524.875</v>
      </c>
      <c r="F70" s="3" t="str">
        <f t="shared" si="1"/>
        <v>↓</v>
      </c>
      <c r="G70" s="4">
        <f>ABS(D70-E70)</f>
        <v>36.125</v>
      </c>
      <c r="H70" s="10">
        <f>IFERROR(ROUND(((D70-E70)/E70)*100,1),"-")</f>
        <v>-2.4</v>
      </c>
      <c r="I70" s="13">
        <v>1479</v>
      </c>
      <c r="J70" s="13">
        <v>1508</v>
      </c>
      <c r="K70" s="13">
        <v>1479</v>
      </c>
      <c r="L70" s="26">
        <v>1479</v>
      </c>
      <c r="M70" s="26">
        <v>1499</v>
      </c>
      <c r="N70" s="26">
        <v>1494</v>
      </c>
      <c r="O70" s="26">
        <v>1519</v>
      </c>
      <c r="P70" s="26">
        <v>1453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2023-05-12T08:22:26Z</dcterms:modified>
</cp:coreProperties>
</file>