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20" yWindow="-120" windowWidth="29040" windowHeight="15840" tabRatio="683" activeTab="1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8" i="11" l="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5" i="11"/>
  <c r="H4" i="11" l="1"/>
  <c r="H3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<sst xmlns="http://schemas.openxmlformats.org/spreadsheetml/2006/main" count="427" uniqueCount="323">
  <si>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</si>
  <si>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</si>
  <si>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</si>
  <si>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</si>
  <si>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</si>
  <si>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</si>
  <si>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</si>
  <si>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</si>
  <si>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</si>
  <si>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</si>
  <si>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</si>
  <si>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</si>
  <si>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</si>
  <si>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</si>
  <si>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</si>
  <si>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</si>
  <si>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</si>
  <si>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</si>
  <si>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</si>
  <si>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</si>
  <si>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</si>
  <si>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</si>
  <si>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</si>
  <si>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</si>
  <si>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</si>
  <si>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</si>
  <si>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</si>
  <si>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</si>
  <si>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</si>
  <si>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</si>
  <si>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</si>
  <si>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</si>
  <si>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</si>
  <si>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</si>
  <si>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</si>
  <si>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</si>
  <si>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</si>
  <si>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</si>
  <si>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</si>
  <si>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</si>
  <si>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</si>
  <si>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</si>
  <si>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</si>
  <si>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</si>
  <si>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</si>
  <si>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</si>
  <si>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</si>
  <si>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</si>
  <si>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</si>
  <si>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</si>
  <si>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</si>
  <si>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</si>
  <si>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</si>
  <si>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</si>
  <si>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</si>
  <si>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</si>
  <si>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</si>
  <si>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</si>
  <si>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</si>
  <si>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</si>
  <si>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</si>
  <si>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</si>
  <si>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</si>
  <si>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</si>
  <si>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</si>
  <si>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</si>
  <si>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</si>
  <si>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</si>
  <si>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</si>
  <si>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</si>
  <si>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</si>
  <si>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</si>
  <si>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</si>
  <si>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</si>
  <si>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</si>
  <si>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</si>
  <si>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</si>
  <si>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</si>
  <si>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</si>
  <si>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</si>
  <si>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</si>
  <si>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</si>
  <si>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</si>
  <si>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</si>
  <si>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</si>
  <si>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</si>
  <si>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</si>
  <si>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</si>
  <si>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</si>
  <si>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</si>
  <si>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</si>
  <si>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</si>
  <si>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</si>
  <si>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</si>
  <si>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</si>
  <si>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</si>
  <si>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</si>
  <si>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</si>
  <si>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</si>
  <si>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</si>
  <si>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-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</si>
  <si>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</si>
  <si>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</si>
  <si>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</si>
  <si>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</si>
  <si>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</si>
  <si>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</si>
  <si>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</si>
  <si>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</si>
  <si>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</si>
  <si>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</si>
  <si>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</si>
  <si>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</si>
  <si>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</si>
  <si>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</si>
  <si>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</si>
  <si>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</si>
  <si>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</si>
  <si>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</si>
  <si>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</si>
  <si>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</si>
  <si>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</si>
  <si>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</si>
  <si>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</si>
  <si>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</si>
  <si>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</si>
  <si>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</si>
  <si>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</si>
  <si>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</si>
  <si>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</si>
  <si>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</si>
  <si>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</si>
  <si>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</si>
  <si>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</si>
  <si>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</si>
  <si>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</si>
  <si>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</si>
  <si>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</si>
  <si>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</si>
  <si>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</si>
  <si>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</si>
  <si>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</si>
  <si>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</si>
  <si>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</si>
  <si>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</si>
  <si>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평균가격</t>
    <phoneticPr fontId="2" type="noConversion"/>
  </si>
  <si>
    <t>청라동</t>
  </si>
  <si>
    <t>검암동</t>
  </si>
  <si>
    <t>원당동</t>
    <phoneticPr fontId="2" type="noConversion"/>
  </si>
  <si>
    <t>가정동</t>
    <phoneticPr fontId="2" type="noConversion"/>
  </si>
  <si>
    <t>심곡동</t>
    <phoneticPr fontId="2" type="noConversion"/>
  </si>
  <si>
    <t>이촌옥
14,000
호주산200g</t>
    <phoneticPr fontId="2" type="noConversion"/>
  </si>
  <si>
    <t>서곳볼링
32,000</t>
    <phoneticPr fontId="2" type="noConversion"/>
  </si>
  <si>
    <t>경복궁삼계탕
16,000
국내산</t>
    <phoneticPr fontId="2" type="noConversion"/>
  </si>
  <si>
    <t>스물스물
18,000
12p</t>
    <phoneticPr fontId="2" type="noConversion"/>
  </si>
  <si>
    <t>시굴집
16,000
국내산</t>
    <phoneticPr fontId="2" type="noConversion"/>
  </si>
  <si>
    <t>소야돈
27,000
미국산180g</t>
    <phoneticPr fontId="2" type="noConversion"/>
  </si>
  <si>
    <t>백리향
7,000</t>
    <phoneticPr fontId="2" type="noConversion"/>
  </si>
  <si>
    <t>백리향
8,000</t>
    <phoneticPr fontId="2" type="noConversion"/>
  </si>
  <si>
    <t>백리향
18,000
국내산돼지고기</t>
    <phoneticPr fontId="2" type="noConversion"/>
  </si>
  <si>
    <t>초밥포장
15,000
11p</t>
    <phoneticPr fontId="2" type="noConversion"/>
  </si>
  <si>
    <t>프랭크버거
3,900
호주산</t>
    <phoneticPr fontId="2" type="noConversion"/>
  </si>
  <si>
    <t>피자마루
11,900
R사이즈</t>
    <phoneticPr fontId="2" type="noConversion"/>
  </si>
  <si>
    <t>바지락칼국수
6,000</t>
    <phoneticPr fontId="2" type="noConversion"/>
  </si>
  <si>
    <t>검암김밥천국
3,500</t>
    <phoneticPr fontId="2" type="noConversion"/>
  </si>
  <si>
    <t>크린토피아
3,000</t>
    <phoneticPr fontId="2" type="noConversion"/>
  </si>
  <si>
    <t>락온볼링센터
3,500</t>
    <phoneticPr fontId="2" type="noConversion"/>
  </si>
  <si>
    <t>나인노래연습장
30,000</t>
    <phoneticPr fontId="2" type="noConversion"/>
  </si>
  <si>
    <t>멋진남자
9,000</t>
    <phoneticPr fontId="2" type="noConversion"/>
  </si>
  <si>
    <t>초밥활어회
10,000
12p</t>
    <phoneticPr fontId="2" type="noConversion"/>
  </si>
  <si>
    <t>원당골프존파크
300,000
주5회1시간</t>
    <phoneticPr fontId="2" type="noConversion"/>
  </si>
  <si>
    <t>당하수현노래연습장
30,000</t>
    <phoneticPr fontId="2" type="noConversion"/>
  </si>
  <si>
    <t>원당스피드PC
1,000</t>
    <phoneticPr fontId="2" type="noConversion"/>
  </si>
  <si>
    <t>원당미스터남자컷트
9,000</t>
    <phoneticPr fontId="2" type="noConversion"/>
  </si>
  <si>
    <t>수제갈비
14,000
국내산250g</t>
    <phoneticPr fontId="2" type="noConversion"/>
  </si>
  <si>
    <t>7번가피자
20,900
R사이즈</t>
    <phoneticPr fontId="2" type="noConversion"/>
  </si>
  <si>
    <t>권오길칼국수
8,500</t>
    <phoneticPr fontId="2" type="noConversion"/>
  </si>
  <si>
    <t>크린토피아
9,000</t>
    <phoneticPr fontId="2" type="noConversion"/>
  </si>
  <si>
    <t>태백산
11,000
국내산</t>
    <phoneticPr fontId="2" type="noConversion"/>
  </si>
  <si>
    <t>누름돌김치찌개
5,500</t>
    <phoneticPr fontId="2" type="noConversion"/>
  </si>
  <si>
    <t>국제스크린골프연습장
180,000
주5회1시간</t>
    <phoneticPr fontId="2" type="noConversion"/>
  </si>
  <si>
    <t>매니아당구장
10,000</t>
    <phoneticPr fontId="2" type="noConversion"/>
  </si>
  <si>
    <t>한촌설렁탕
9,500
호주산</t>
    <phoneticPr fontId="2" type="noConversion"/>
  </si>
  <si>
    <t>새자리냉면
8,000</t>
    <phoneticPr fontId="2" type="noConversion"/>
  </si>
  <si>
    <t>고기듬뿍대왕비빔밥
8,500
국내산</t>
    <phoneticPr fontId="2" type="noConversion"/>
  </si>
  <si>
    <t>논현삼계탕
16,000
국내산</t>
    <phoneticPr fontId="2" type="noConversion"/>
  </si>
  <si>
    <t>얼큰이찌개마을
6,000</t>
    <phoneticPr fontId="2" type="noConversion"/>
  </si>
  <si>
    <t>원당대로식당
7,000</t>
    <phoneticPr fontId="2" type="noConversion"/>
  </si>
  <si>
    <t>원조갈비성
17,000
국내산270g</t>
  </si>
  <si>
    <t>당하착한쭝식
6,900</t>
    <phoneticPr fontId="2" type="noConversion"/>
  </si>
  <si>
    <t>당하착한쭝식
3,900</t>
    <phoneticPr fontId="2" type="noConversion"/>
  </si>
  <si>
    <t>당하착한쭝식
13,900
국내산미국산</t>
    <phoneticPr fontId="2" type="noConversion"/>
  </si>
  <si>
    <t>돈의맛
8,000
국내산</t>
    <phoneticPr fontId="2" type="noConversion"/>
  </si>
  <si>
    <t>롯데리아
4,500
국내산</t>
    <phoneticPr fontId="2" type="noConversion"/>
  </si>
  <si>
    <t>닐리리손칼국수
9,000</t>
    <phoneticPr fontId="2" type="noConversion"/>
  </si>
  <si>
    <t>김밥킹
3,800</t>
    <phoneticPr fontId="2" type="noConversion"/>
  </si>
  <si>
    <t xml:space="preserve">김밥킹
3,000
</t>
    <phoneticPr fontId="2" type="noConversion"/>
  </si>
  <si>
    <t>핀즈볼링장
4,500</t>
    <phoneticPr fontId="2" type="noConversion"/>
  </si>
  <si>
    <t>원당탑당구클럽
10,000
1시간</t>
    <phoneticPr fontId="2" type="noConversion"/>
  </si>
  <si>
    <t>원당아이지스튜디오
18,000</t>
    <phoneticPr fontId="2" type="noConversion"/>
  </si>
  <si>
    <t>함흥냉면
9,500
호주산</t>
    <phoneticPr fontId="2" type="noConversion"/>
  </si>
  <si>
    <t>장마루감자탕
13,000
국내산</t>
    <phoneticPr fontId="2" type="noConversion"/>
  </si>
  <si>
    <t>15,000
국내산</t>
    <phoneticPr fontId="2" type="noConversion"/>
  </si>
  <si>
    <t>롯데시네마
15,000</t>
    <phoneticPr fontId="2" type="noConversion"/>
  </si>
  <si>
    <t>큐스튜디오
20,000</t>
    <phoneticPr fontId="2" type="noConversion"/>
  </si>
  <si>
    <t>심곡
1,000</t>
    <phoneticPr fontId="2" type="noConversion"/>
  </si>
  <si>
    <t>서구 개인서비스요금(9월)</t>
    <phoneticPr fontId="2" type="noConversion"/>
  </si>
  <si>
    <t xml:space="preserve"> 토마토
5,500
</t>
    <phoneticPr fontId="2" type="noConversion"/>
  </si>
  <si>
    <t>토마토
5500</t>
    <phoneticPr fontId="2" type="noConversion"/>
  </si>
  <si>
    <t>토마토
5500
미국산</t>
    <phoneticPr fontId="2" type="noConversion"/>
  </si>
  <si>
    <t>토마토
6,000</t>
    <phoneticPr fontId="2" type="noConversion"/>
  </si>
  <si>
    <t>토마토
6,500
미국산</t>
    <phoneticPr fontId="2" type="noConversion"/>
  </si>
  <si>
    <t>함흥냉면
35,000
호주산</t>
    <phoneticPr fontId="2" type="noConversion"/>
  </si>
  <si>
    <t>함흥냉면
19,000
호주산</t>
    <phoneticPr fontId="2" type="noConversion"/>
  </si>
  <si>
    <t>화포식당
14,000
한돈</t>
    <phoneticPr fontId="2" type="noConversion"/>
  </si>
  <si>
    <t>신간짬뽕
5,000</t>
    <phoneticPr fontId="2" type="noConversion"/>
  </si>
  <si>
    <t>신간짬뽕
14,000
소</t>
    <phoneticPr fontId="2" type="noConversion"/>
  </si>
  <si>
    <t>스시미소
19,000</t>
    <phoneticPr fontId="2" type="noConversion"/>
  </si>
  <si>
    <t>청년치킨
13,000</t>
    <phoneticPr fontId="2" type="noConversion"/>
  </si>
  <si>
    <t>롯데리아
4,500</t>
    <phoneticPr fontId="2" type="noConversion"/>
  </si>
  <si>
    <t>오구쌀피자
13,900
L사이즈</t>
    <phoneticPr fontId="2" type="noConversion"/>
  </si>
  <si>
    <t>신길동국수
6,000</t>
    <phoneticPr fontId="2" type="noConversion"/>
  </si>
  <si>
    <t>토마토
3,500</t>
    <phoneticPr fontId="2" type="noConversion"/>
  </si>
  <si>
    <t>토마토
2,000</t>
    <phoneticPr fontId="2" type="noConversion"/>
  </si>
  <si>
    <t>메가커피
1,500</t>
    <phoneticPr fontId="2" type="noConversion"/>
  </si>
  <si>
    <t>고미술갤러리카페
8,000
쌍화차</t>
    <phoneticPr fontId="2" type="noConversion"/>
  </si>
  <si>
    <t>크린토피아
6,400</t>
    <phoneticPr fontId="2" type="noConversion"/>
  </si>
  <si>
    <t>크린토피아
4,000</t>
    <phoneticPr fontId="2" type="noConversion"/>
  </si>
  <si>
    <t>가정1동엘에이치
140,280</t>
    <phoneticPr fontId="2" type="noConversion"/>
  </si>
  <si>
    <t>합동택배
8,000</t>
    <phoneticPr fontId="2" type="noConversion"/>
  </si>
  <si>
    <t>서구문화예술회관
3,300</t>
    <phoneticPr fontId="2" type="noConversion"/>
  </si>
  <si>
    <t>SBS당구장
10,000</t>
    <phoneticPr fontId="2" type="noConversion"/>
  </si>
  <si>
    <t>가족노래방
30,000</t>
    <phoneticPr fontId="2" type="noConversion"/>
  </si>
  <si>
    <t>금성사진관
11,000</t>
    <phoneticPr fontId="2" type="noConversion"/>
  </si>
  <si>
    <t>금성사진관
300</t>
    <phoneticPr fontId="2" type="noConversion"/>
  </si>
  <si>
    <t>뷰티헤어
12,000</t>
    <phoneticPr fontId="2" type="noConversion"/>
  </si>
  <si>
    <t>뷰티헤어
3,500</t>
    <phoneticPr fontId="2" type="noConversion"/>
  </si>
  <si>
    <t>거북목욕탕
7,000</t>
    <phoneticPr fontId="2" type="noConversion"/>
  </si>
  <si>
    <t>거북목욕탕
8,000</t>
    <phoneticPr fontId="2" type="noConversion"/>
  </si>
  <si>
    <t>김밥통
7,000
국내산</t>
    <phoneticPr fontId="2" type="noConversion"/>
  </si>
  <si>
    <t>고기만남
7,000</t>
    <phoneticPr fontId="2" type="noConversion"/>
  </si>
  <si>
    <t>김밥통
6,500</t>
    <phoneticPr fontId="2" type="noConversion"/>
  </si>
  <si>
    <t>김밥통
7,000</t>
    <phoneticPr fontId="2" type="noConversion"/>
  </si>
  <si>
    <t>가야촌
15,000
국내산</t>
    <phoneticPr fontId="2" type="noConversion"/>
  </si>
  <si>
    <t>고기만남
8,000</t>
    <phoneticPr fontId="2" type="noConversion"/>
  </si>
  <si>
    <t>고기만남
9,000
국내산</t>
    <phoneticPr fontId="2" type="noConversion"/>
  </si>
  <si>
    <t>고기만남
62,000
250g</t>
    <phoneticPr fontId="2" type="noConversion"/>
  </si>
  <si>
    <t>고기만남
23,000</t>
    <phoneticPr fontId="2" type="noConversion"/>
  </si>
  <si>
    <t>오늘은꽃삼겹
13,000
국내산</t>
    <phoneticPr fontId="2" type="noConversion"/>
  </si>
  <si>
    <t>태풍
6,000</t>
    <phoneticPr fontId="2" type="noConversion"/>
  </si>
  <si>
    <t>태풍
7,000</t>
    <phoneticPr fontId="2" type="noConversion"/>
  </si>
  <si>
    <t>태풍
20,000
소, 호주산</t>
    <phoneticPr fontId="2" type="noConversion"/>
  </si>
  <si>
    <t>김밥통
7,500
국내산</t>
    <phoneticPr fontId="2" type="noConversion"/>
  </si>
  <si>
    <t>킴스치킨
16,000
국내산</t>
    <phoneticPr fontId="2" type="noConversion"/>
  </si>
  <si>
    <t>노브랜드버거
2,500</t>
    <phoneticPr fontId="2" type="noConversion"/>
  </si>
  <si>
    <t>피자마루
15,000</t>
    <phoneticPr fontId="2" type="noConversion"/>
  </si>
  <si>
    <t>김밥통
3,500</t>
    <phoneticPr fontId="2" type="noConversion"/>
  </si>
  <si>
    <t>김밥통
2,500</t>
    <phoneticPr fontId="2" type="noConversion"/>
  </si>
  <si>
    <t>늘푸른세탁나라
7,000</t>
    <phoneticPr fontId="2" type="noConversion"/>
  </si>
  <si>
    <t>OK수선
3,000</t>
    <phoneticPr fontId="2" type="noConversion"/>
  </si>
  <si>
    <t>경동합동택배
7,000</t>
    <phoneticPr fontId="2" type="noConversion"/>
  </si>
  <si>
    <t>-</t>
    <phoneticPr fontId="2" type="noConversion"/>
  </si>
  <si>
    <t>챔스리그
17,000</t>
    <phoneticPr fontId="2" type="noConversion"/>
  </si>
  <si>
    <t>에이풀
30,000</t>
    <phoneticPr fontId="2" type="noConversion"/>
  </si>
  <si>
    <t>첼리헤어
10,000</t>
    <phoneticPr fontId="2" type="noConversion"/>
  </si>
  <si>
    <t>첼리헤어
35,000</t>
    <phoneticPr fontId="2" type="noConversion"/>
  </si>
  <si>
    <t>아쿠아녹주
9,000</t>
    <phoneticPr fontId="2" type="noConversion"/>
  </si>
  <si>
    <t>아쿠아녹주
11,000</t>
    <phoneticPr fontId="2" type="noConversion"/>
  </si>
  <si>
    <t>구수옥설렁탕
9,000
국내산</t>
    <phoneticPr fontId="2" type="noConversion"/>
  </si>
  <si>
    <t>속초코다리냉면
10,000</t>
    <phoneticPr fontId="2" type="noConversion"/>
  </si>
  <si>
    <t>본죽&amp;비빔밥
8,500</t>
    <phoneticPr fontId="2" type="noConversion"/>
  </si>
  <si>
    <t>구수옥설렁탕
17,000
호주산</t>
    <phoneticPr fontId="2" type="noConversion"/>
  </si>
  <si>
    <t>김가네김밥
6,000</t>
    <phoneticPr fontId="2" type="noConversion"/>
  </si>
  <si>
    <t>청라칠백식당
32,000
국내산150g</t>
    <phoneticPr fontId="2" type="noConversion"/>
  </si>
  <si>
    <t>수제갈비
11,000
국내산150g</t>
    <phoneticPr fontId="2" type="noConversion"/>
  </si>
  <si>
    <t>홍콩반점
6,000</t>
    <phoneticPr fontId="2" type="noConversion"/>
  </si>
  <si>
    <t>홍콩반점
7,000</t>
    <phoneticPr fontId="2" type="noConversion"/>
  </si>
  <si>
    <t>홍콩반점
14,900
국냇ㄴ</t>
    <phoneticPr fontId="2" type="noConversion"/>
  </si>
  <si>
    <t>서호돈가스
9,500
국내산</t>
    <phoneticPr fontId="2" type="noConversion"/>
  </si>
  <si>
    <t>또봉이통닭
11,900
국내산</t>
    <phoneticPr fontId="2" type="noConversion"/>
  </si>
  <si>
    <t>고델스버거바
9,500
미국산</t>
    <phoneticPr fontId="2" type="noConversion"/>
  </si>
  <si>
    <t>김가네김밥
4,500</t>
    <phoneticPr fontId="2" type="noConversion"/>
  </si>
  <si>
    <t>김가네김밥
3,800</t>
    <phoneticPr fontId="2" type="noConversion"/>
  </si>
  <si>
    <t>트리플에이커피
1,500</t>
    <phoneticPr fontId="2" type="noConversion"/>
  </si>
  <si>
    <t>트리플에이커피
3,000</t>
    <phoneticPr fontId="2" type="noConversion"/>
  </si>
  <si>
    <t>크린토피아
10,000</t>
    <phoneticPr fontId="2" type="noConversion"/>
  </si>
  <si>
    <t>경동택배
10,000</t>
    <phoneticPr fontId="2" type="noConversion"/>
  </si>
  <si>
    <t>지젤락볼링장
4,500</t>
    <phoneticPr fontId="2" type="noConversion"/>
  </si>
  <si>
    <t>청라골프아카데미
250,000
주말,주중</t>
    <phoneticPr fontId="2" type="noConversion"/>
  </si>
  <si>
    <t>CL당구클럽
10,000</t>
    <phoneticPr fontId="2" type="noConversion"/>
  </si>
  <si>
    <t>JK노래연습장
35,000</t>
    <phoneticPr fontId="2" type="noConversion"/>
  </si>
  <si>
    <t>더캠프피씨방
1,000</t>
    <phoneticPr fontId="2" type="noConversion"/>
  </si>
  <si>
    <t>후지필름홈플러스
15,000</t>
    <phoneticPr fontId="2" type="noConversion"/>
  </si>
  <si>
    <t>후지필름홈플러스
2,500</t>
    <phoneticPr fontId="2" type="noConversion"/>
  </si>
  <si>
    <t>청라블루클럽
9,000</t>
    <phoneticPr fontId="2" type="noConversion"/>
  </si>
  <si>
    <t>샵208
75,000
컷+파마</t>
    <phoneticPr fontId="2" type="noConversion"/>
  </si>
  <si>
    <t>검암전성춘설렁탕
6,000
국내산</t>
    <phoneticPr fontId="2" type="noConversion"/>
  </si>
  <si>
    <t>함흥면옥
8,500</t>
    <phoneticPr fontId="2" type="noConversion"/>
  </si>
  <si>
    <t>본죽&amp;비빔밥
8,000</t>
    <phoneticPr fontId="2" type="noConversion"/>
  </si>
  <si>
    <t>검암점김밥천국
5,000</t>
    <phoneticPr fontId="2" type="noConversion"/>
  </si>
  <si>
    <t>촌장골
15,000
국내산150g</t>
    <phoneticPr fontId="2" type="noConversion"/>
  </si>
  <si>
    <t>왕코등갈비
15,000
캐나다미국산300g</t>
    <phoneticPr fontId="2" type="noConversion"/>
  </si>
  <si>
    <t>왕솥뚜껑생삼겹살
15,000
국내산200g</t>
    <phoneticPr fontId="2" type="noConversion"/>
  </si>
  <si>
    <t>검암모미락
8,500
국내산</t>
    <phoneticPr fontId="2" type="noConversion"/>
  </si>
  <si>
    <t>검암교촌치킨
17,500
국내산</t>
    <phoneticPr fontId="2" type="noConversion"/>
  </si>
  <si>
    <t>검암김밥천국
2,000</t>
    <phoneticPr fontId="2" type="noConversion"/>
  </si>
  <si>
    <t>셋뎀프리커피
4,000</t>
    <phoneticPr fontId="2" type="noConversion"/>
  </si>
  <si>
    <t>셋뎀프리커피
5,000</t>
    <phoneticPr fontId="2" type="noConversion"/>
  </si>
  <si>
    <t>레드PC방
1,200</t>
    <phoneticPr fontId="2" type="noConversion"/>
  </si>
  <si>
    <t>아이엘스튜디오
20,000</t>
    <phoneticPr fontId="2" type="noConversion"/>
  </si>
  <si>
    <t>아이엘스튜디오
15,000
일반보정+인화</t>
    <phoneticPr fontId="2" type="noConversion"/>
  </si>
  <si>
    <t>돕스헤어시그니처
49,000
컷+파마</t>
    <phoneticPr fontId="2" type="noConversion"/>
  </si>
  <si>
    <t>원조갈비성
13,000
호주산</t>
    <phoneticPr fontId="2" type="noConversion"/>
  </si>
  <si>
    <t>원당십원집
8,500
국내산200g</t>
    <phoneticPr fontId="2" type="noConversion"/>
  </si>
  <si>
    <t>태백산
20,000
국내산한우200g</t>
    <phoneticPr fontId="2" type="noConversion"/>
  </si>
  <si>
    <t>와우생고기전문점
13,000
국내산200g</t>
    <phoneticPr fontId="2" type="noConversion"/>
  </si>
  <si>
    <t>원당점교촌치킨
17,500
국내산</t>
    <phoneticPr fontId="2" type="noConversion"/>
  </si>
  <si>
    <t>7번가피자
14,600
R사이즈</t>
    <phoneticPr fontId="2" type="noConversion"/>
  </si>
  <si>
    <t>당하커피볶는남자들
3,500</t>
    <phoneticPr fontId="2" type="noConversion"/>
  </si>
  <si>
    <t>당하커피볶는남자들
4,000</t>
    <phoneticPr fontId="2" type="noConversion"/>
  </si>
  <si>
    <t>대신택배
10,000</t>
    <phoneticPr fontId="2" type="noConversion"/>
  </si>
  <si>
    <t>원당아이지스튜디오
3,500</t>
    <phoneticPr fontId="2" type="noConversion"/>
  </si>
  <si>
    <t>당하로이드밤
44,000
컷+파마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</si>
</sst>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70C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3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0" fillId="5" borderId="6" xfId="0" applyFont="1" applyFill="1" applyBorder="1" applyAlignment="1" applyProtection="1">
      <alignment horizontal="center" vertical="center"/>
    </xf>
    <xf numFmtId="177" fontId="10" fillId="5" borderId="5" xfId="1" applyNumberFormat="1" applyFont="1" applyFill="1" applyBorder="1" applyAlignment="1">
      <alignment horizontal="right" vertical="center"/>
    </xf>
    <xf numFmtId="176" fontId="11" fillId="0" borderId="0" xfId="0" applyNumberFormat="1" applyFont="1" applyAlignment="1">
      <alignment horizontal="center" vertical="center"/>
    </xf>
    <xf numFmtId="176" fontId="11" fillId="2" borderId="0" xfId="0" applyNumberFormat="1" applyFont="1" applyFill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41" fontId="4" fillId="0" borderId="10" xfId="1" applyFont="1" applyFill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 shrinkToFit="1"/>
    </xf>
    <xf numFmtId="41" fontId="3" fillId="0" borderId="5" xfId="1" applyFont="1" applyBorder="1" applyAlignment="1">
      <alignment horizontal="center" vertical="center"/>
    </xf>
    <xf numFmtId="41" fontId="3" fillId="0" borderId="0" xfId="1" applyFont="1" applyAlignment="1">
      <alignment horizontal="left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9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48" sqref="E48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9" t="s">
        <v>95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7" t="s">
        <v>91</v>
      </c>
      <c r="G2" s="67"/>
      <c r="H2" s="34" t="s">
        <v>92</v>
      </c>
      <c r="I2" s="46" t="s">
        <v>145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65" t="s">
        <v>49</v>
      </c>
      <c r="B3" s="20" t="s">
        <v>35</v>
      </c>
      <c r="C3" s="29" t="s">
        <v>52</v>
      </c>
      <c r="D3" s="22">
        <v>9000</v>
      </c>
      <c r="E3" s="22">
        <v>9500</v>
      </c>
      <c r="F3" s="23" t="str">
        <f>IF((D3-E3)&lt;0,"↑",IF((D3-E3)&gt;0,"↓",""))</f>
        <v>↑</v>
      </c>
      <c r="G3" s="24">
        <f t="shared" ref="G3:G47" si="0">ABS(D3-E3)</f>
        <v>500</v>
      </c>
      <c r="H3" s="45">
        <f>IFERROR(ROUND(((D3-E3)/E3)*100,1),"-")</f>
        <v>-5.3</v>
      </c>
      <c r="I3" s="7">
        <v>9625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66"/>
      <c r="B4" s="20" t="s">
        <v>4</v>
      </c>
      <c r="C4" s="30" t="s">
        <v>53</v>
      </c>
      <c r="D4" s="22">
        <v>9100</v>
      </c>
      <c r="E4" s="22">
        <v>5500</v>
      </c>
      <c r="F4" s="48" t="str">
        <f t="shared" ref="F4:F47" si="1">IF((D4-E4)&lt;0,"↑",IF((D4-E4)&gt;0,"↓",""))</f>
        <v>↓</v>
      </c>
      <c r="G4" s="49">
        <f t="shared" si="0"/>
        <v>3600</v>
      </c>
      <c r="H4" s="45">
        <f t="shared" ref="H4" si="2">IFERROR(ROUND(((D4-E4)/E4)*100,1),"-")</f>
        <v>65.5</v>
      </c>
      <c r="I4" s="11">
        <v>8600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66"/>
      <c r="B5" s="20" t="s">
        <v>5</v>
      </c>
      <c r="C5" s="30" t="s">
        <v>54</v>
      </c>
      <c r="D5" s="22">
        <v>7375</v>
      </c>
      <c r="E5" s="22">
        <v>5500</v>
      </c>
      <c r="F5" s="48" t="str">
        <f t="shared" si="1"/>
        <v>↓</v>
      </c>
      <c r="G5" s="49">
        <f t="shared" si="0"/>
        <v>1875</v>
      </c>
      <c r="H5" s="45">
        <f>IFERROR(ROUND(((D5-E5)/E5)*-100,1),"-")</f>
        <v>-34.1</v>
      </c>
      <c r="I5" s="11">
        <v>7500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66"/>
      <c r="B6" s="20" t="s">
        <v>6</v>
      </c>
      <c r="C6" s="29" t="s">
        <v>52</v>
      </c>
      <c r="D6" s="22">
        <v>11600</v>
      </c>
      <c r="E6" s="22">
        <v>6500</v>
      </c>
      <c r="F6" s="48" t="str">
        <f t="shared" si="1"/>
        <v>↓</v>
      </c>
      <c r="G6" s="49">
        <f t="shared" si="0"/>
        <v>5100</v>
      </c>
      <c r="H6" s="45">
        <f t="shared" ref="H6:H47" si="3">IFERROR(ROUND(((D6-E6)/E6)*-100,1),"-")</f>
        <v>-78.5</v>
      </c>
      <c r="I6" s="11">
        <v>11800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66"/>
      <c r="B7" s="20" t="s">
        <v>7</v>
      </c>
      <c r="C7" s="31" t="s">
        <v>55</v>
      </c>
      <c r="D7" s="22">
        <v>15000</v>
      </c>
      <c r="E7" s="22">
        <v>13000</v>
      </c>
      <c r="F7" s="48" t="str">
        <f t="shared" si="1"/>
        <v>↓</v>
      </c>
      <c r="G7" s="49">
        <f t="shared" si="0"/>
        <v>2000</v>
      </c>
      <c r="H7" s="45">
        <f t="shared" si="3"/>
        <v>-15.4</v>
      </c>
      <c r="I7" s="11">
        <v>15400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66"/>
      <c r="B8" s="20" t="s">
        <v>8</v>
      </c>
      <c r="C8" s="31" t="s">
        <v>56</v>
      </c>
      <c r="D8" s="22">
        <v>6400</v>
      </c>
      <c r="E8" s="22">
        <v>6000</v>
      </c>
      <c r="F8" s="48" t="str">
        <f t="shared" si="1"/>
        <v>↓</v>
      </c>
      <c r="G8" s="49">
        <f t="shared" si="0"/>
        <v>400</v>
      </c>
      <c r="H8" s="45">
        <f t="shared" si="3"/>
        <v>-6.7</v>
      </c>
      <c r="I8" s="11">
        <v>6600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66"/>
      <c r="B9" s="20" t="s">
        <v>9</v>
      </c>
      <c r="C9" s="31" t="s">
        <v>56</v>
      </c>
      <c r="D9" s="22">
        <v>5700</v>
      </c>
      <c r="E9" s="22">
        <v>6000</v>
      </c>
      <c r="F9" s="48" t="str">
        <f t="shared" si="1"/>
        <v>↑</v>
      </c>
      <c r="G9" s="49">
        <f t="shared" si="0"/>
        <v>300</v>
      </c>
      <c r="H9" s="45">
        <f t="shared" si="3"/>
        <v>5</v>
      </c>
      <c r="I9" s="11">
        <v>6300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66"/>
      <c r="B10" s="20" t="s">
        <v>18</v>
      </c>
      <c r="C10" s="31" t="s">
        <v>57</v>
      </c>
      <c r="D10" s="22">
        <v>10200</v>
      </c>
      <c r="E10" s="22">
        <v>6500</v>
      </c>
      <c r="F10" s="48" t="str">
        <f t="shared" si="1"/>
        <v>↓</v>
      </c>
      <c r="G10" s="49">
        <f t="shared" si="0"/>
        <v>3700</v>
      </c>
      <c r="H10" s="45">
        <f t="shared" si="3"/>
        <v>-56.9</v>
      </c>
      <c r="I10" s="11">
        <v>10600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66"/>
      <c r="B11" s="20" t="s">
        <v>48</v>
      </c>
      <c r="C11" s="31" t="s">
        <v>57</v>
      </c>
      <c r="D11" s="22">
        <v>25800</v>
      </c>
      <c r="E11" s="22">
        <v>35000</v>
      </c>
      <c r="F11" s="48" t="str">
        <f t="shared" si="1"/>
        <v>↑</v>
      </c>
      <c r="G11" s="49">
        <f t="shared" si="0"/>
        <v>9200</v>
      </c>
      <c r="H11" s="45">
        <f t="shared" si="3"/>
        <v>26.3</v>
      </c>
      <c r="I11" s="11">
        <v>30400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66"/>
      <c r="B12" s="20" t="s">
        <v>17</v>
      </c>
      <c r="C12" s="31" t="s">
        <v>58</v>
      </c>
      <c r="D12" s="22">
        <v>17200</v>
      </c>
      <c r="E12" s="22">
        <v>19000</v>
      </c>
      <c r="F12" s="48" t="str">
        <f t="shared" si="1"/>
        <v>↑</v>
      </c>
      <c r="G12" s="49">
        <f t="shared" si="0"/>
        <v>1800</v>
      </c>
      <c r="H12" s="45">
        <f t="shared" si="3"/>
        <v>9.5</v>
      </c>
      <c r="I12" s="11">
        <v>17000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66"/>
      <c r="B13" s="20" t="s">
        <v>16</v>
      </c>
      <c r="C13" s="31" t="s">
        <v>58</v>
      </c>
      <c r="D13" s="22">
        <v>13200</v>
      </c>
      <c r="E13" s="22">
        <v>14000</v>
      </c>
      <c r="F13" s="48" t="str">
        <f t="shared" si="1"/>
        <v>↑</v>
      </c>
      <c r="G13" s="49">
        <f t="shared" si="0"/>
        <v>800</v>
      </c>
      <c r="H13" s="45">
        <f t="shared" si="3"/>
        <v>5.7</v>
      </c>
      <c r="I13" s="11">
        <v>13102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66"/>
      <c r="B14" s="20" t="s">
        <v>13</v>
      </c>
      <c r="C14" s="32" t="s">
        <v>59</v>
      </c>
      <c r="D14" s="22">
        <v>5560</v>
      </c>
      <c r="E14" s="22">
        <v>5000</v>
      </c>
      <c r="F14" s="48" t="str">
        <f t="shared" si="1"/>
        <v>↓</v>
      </c>
      <c r="G14" s="49">
        <f t="shared" si="0"/>
        <v>560</v>
      </c>
      <c r="H14" s="45">
        <f t="shared" si="3"/>
        <v>-11.2</v>
      </c>
      <c r="I14" s="11">
        <v>5180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66"/>
      <c r="B15" s="20" t="s">
        <v>14</v>
      </c>
      <c r="C15" s="32" t="s">
        <v>59</v>
      </c>
      <c r="D15" s="22">
        <v>7160</v>
      </c>
      <c r="E15" s="22">
        <v>9000</v>
      </c>
      <c r="F15" s="48" t="str">
        <f t="shared" si="1"/>
        <v>↑</v>
      </c>
      <c r="G15" s="49">
        <f t="shared" si="0"/>
        <v>1840</v>
      </c>
      <c r="H15" s="45">
        <f t="shared" si="3"/>
        <v>20.399999999999999</v>
      </c>
      <c r="I15" s="11">
        <v>6580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66"/>
      <c r="B16" s="20" t="s">
        <v>15</v>
      </c>
      <c r="C16" s="31" t="s">
        <v>36</v>
      </c>
      <c r="D16" s="22">
        <v>13360</v>
      </c>
      <c r="E16" s="22">
        <v>14000</v>
      </c>
      <c r="F16" s="48" t="str">
        <f t="shared" si="1"/>
        <v>↑</v>
      </c>
      <c r="G16" s="49">
        <f t="shared" si="0"/>
        <v>640</v>
      </c>
      <c r="H16" s="45">
        <f t="shared" si="3"/>
        <v>4.5999999999999996</v>
      </c>
      <c r="I16" s="11">
        <v>12180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66"/>
      <c r="B17" s="20" t="s">
        <v>12</v>
      </c>
      <c r="C17" s="31" t="s">
        <v>60</v>
      </c>
      <c r="D17" s="22">
        <v>8200</v>
      </c>
      <c r="E17" s="22">
        <v>6000</v>
      </c>
      <c r="F17" s="48" t="str">
        <f t="shared" si="1"/>
        <v>↓</v>
      </c>
      <c r="G17" s="49">
        <f t="shared" si="0"/>
        <v>2200</v>
      </c>
      <c r="H17" s="45">
        <f t="shared" si="3"/>
        <v>-36.700000000000003</v>
      </c>
      <c r="I17" s="11">
        <v>7800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66"/>
      <c r="B18" s="20" t="s">
        <v>19</v>
      </c>
      <c r="C18" s="32" t="s">
        <v>61</v>
      </c>
      <c r="D18" s="22">
        <v>14800</v>
      </c>
      <c r="E18" s="22">
        <v>19000</v>
      </c>
      <c r="F18" s="48" t="str">
        <f t="shared" si="1"/>
        <v>↑</v>
      </c>
      <c r="G18" s="49">
        <f t="shared" si="0"/>
        <v>4200</v>
      </c>
      <c r="H18" s="45">
        <f t="shared" si="3"/>
        <v>22.1</v>
      </c>
      <c r="I18" s="11">
        <v>13750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66"/>
      <c r="B19" s="43" t="s">
        <v>94</v>
      </c>
      <c r="C19" s="29" t="s">
        <v>62</v>
      </c>
      <c r="D19" s="22">
        <v>17260</v>
      </c>
      <c r="E19" s="22">
        <v>13000</v>
      </c>
      <c r="F19" s="48" t="str">
        <f t="shared" si="1"/>
        <v>↓</v>
      </c>
      <c r="G19" s="49">
        <f t="shared" si="0"/>
        <v>4260</v>
      </c>
      <c r="H19" s="45">
        <f t="shared" si="3"/>
        <v>-32.799999999999997</v>
      </c>
      <c r="I19" s="11">
        <v>17660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66"/>
      <c r="B20" s="20" t="s">
        <v>20</v>
      </c>
      <c r="C20" s="30" t="s">
        <v>63</v>
      </c>
      <c r="D20" s="22">
        <v>3920</v>
      </c>
      <c r="E20" s="22">
        <v>4500</v>
      </c>
      <c r="F20" s="48" t="str">
        <f t="shared" si="1"/>
        <v>↑</v>
      </c>
      <c r="G20" s="49">
        <f t="shared" si="0"/>
        <v>580</v>
      </c>
      <c r="H20" s="45">
        <f t="shared" si="3"/>
        <v>12.9</v>
      </c>
      <c r="I20" s="11">
        <v>5280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66"/>
      <c r="B21" s="20" t="s">
        <v>21</v>
      </c>
      <c r="C21" s="30" t="s">
        <v>64</v>
      </c>
      <c r="D21" s="22">
        <v>15900</v>
      </c>
      <c r="E21" s="22">
        <v>13900</v>
      </c>
      <c r="F21" s="48" t="str">
        <f t="shared" si="1"/>
        <v>↓</v>
      </c>
      <c r="G21" s="49">
        <f t="shared" si="0"/>
        <v>2000</v>
      </c>
      <c r="H21" s="45">
        <f t="shared" si="3"/>
        <v>-14.4</v>
      </c>
      <c r="I21" s="11">
        <v>14500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66"/>
      <c r="B22" s="20" t="s">
        <v>10</v>
      </c>
      <c r="C22" s="32" t="s">
        <v>3</v>
      </c>
      <c r="D22" s="22">
        <v>7700</v>
      </c>
      <c r="E22" s="22">
        <v>6000</v>
      </c>
      <c r="F22" s="48" t="str">
        <f t="shared" si="1"/>
        <v>↓</v>
      </c>
      <c r="G22" s="49">
        <f t="shared" si="0"/>
        <v>1700</v>
      </c>
      <c r="H22" s="45">
        <f t="shared" si="3"/>
        <v>-28.3</v>
      </c>
      <c r="I22" s="11">
        <v>6900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66"/>
      <c r="B23" s="20" t="s">
        <v>37</v>
      </c>
      <c r="C23" s="32" t="s">
        <v>65</v>
      </c>
      <c r="D23" s="22">
        <v>3660</v>
      </c>
      <c r="E23" s="22">
        <v>3500</v>
      </c>
      <c r="F23" s="48" t="str">
        <f t="shared" si="1"/>
        <v>↓</v>
      </c>
      <c r="G23" s="49">
        <f t="shared" si="0"/>
        <v>160</v>
      </c>
      <c r="H23" s="45">
        <f t="shared" si="3"/>
        <v>-4.5999999999999996</v>
      </c>
      <c r="I23" s="11">
        <v>3575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66"/>
      <c r="B24" s="20" t="s">
        <v>11</v>
      </c>
      <c r="C24" s="32" t="s">
        <v>66</v>
      </c>
      <c r="D24" s="22">
        <v>2500</v>
      </c>
      <c r="E24" s="22">
        <v>2000</v>
      </c>
      <c r="F24" s="48" t="str">
        <f t="shared" si="1"/>
        <v>↓</v>
      </c>
      <c r="G24" s="49">
        <f t="shared" si="0"/>
        <v>500</v>
      </c>
      <c r="H24" s="45">
        <f t="shared" si="3"/>
        <v>-25</v>
      </c>
      <c r="I24" s="11">
        <v>2760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66"/>
      <c r="B25" s="20" t="s">
        <v>38</v>
      </c>
      <c r="C25" s="29" t="s">
        <v>67</v>
      </c>
      <c r="D25" s="22">
        <v>5500</v>
      </c>
      <c r="E25" s="22">
        <v>1500</v>
      </c>
      <c r="F25" s="48" t="str">
        <f t="shared" si="1"/>
        <v>↓</v>
      </c>
      <c r="G25" s="49">
        <f t="shared" si="0"/>
        <v>4000</v>
      </c>
      <c r="H25" s="45">
        <f t="shared" si="3"/>
        <v>-266.7</v>
      </c>
      <c r="I25" s="11">
        <v>2000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66"/>
      <c r="B26" s="20" t="s">
        <v>39</v>
      </c>
      <c r="C26" s="29" t="s">
        <v>68</v>
      </c>
      <c r="D26" s="22">
        <v>4000</v>
      </c>
      <c r="E26" s="22">
        <v>8000</v>
      </c>
      <c r="F26" s="54" t="str">
        <f t="shared" si="1"/>
        <v>↑</v>
      </c>
      <c r="G26" s="49">
        <f t="shared" si="0"/>
        <v>4000</v>
      </c>
      <c r="H26" s="55">
        <f t="shared" si="3"/>
        <v>50</v>
      </c>
      <c r="I26" s="11">
        <v>3875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65" t="s">
        <v>50</v>
      </c>
      <c r="B27" s="21" t="s">
        <v>40</v>
      </c>
      <c r="C27" s="29" t="s">
        <v>69</v>
      </c>
      <c r="D27" s="22">
        <v>8400</v>
      </c>
      <c r="E27" s="22">
        <v>6400</v>
      </c>
      <c r="F27" s="48" t="str">
        <f t="shared" si="1"/>
        <v>↓</v>
      </c>
      <c r="G27" s="49">
        <f t="shared" si="0"/>
        <v>2000</v>
      </c>
      <c r="H27" s="45">
        <f t="shared" si="3"/>
        <v>-31.3</v>
      </c>
      <c r="I27" s="11">
        <v>8800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66"/>
      <c r="B28" s="21" t="s">
        <v>34</v>
      </c>
      <c r="C28" s="29" t="s">
        <v>70</v>
      </c>
      <c r="D28" s="22">
        <v>2800</v>
      </c>
      <c r="E28" s="22">
        <v>4000</v>
      </c>
      <c r="F28" s="48" t="str">
        <f t="shared" si="1"/>
        <v>↑</v>
      </c>
      <c r="G28" s="49">
        <f t="shared" si="0"/>
        <v>1200</v>
      </c>
      <c r="H28" s="45">
        <f t="shared" si="3"/>
        <v>30</v>
      </c>
      <c r="I28" s="11">
        <v>3600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66"/>
      <c r="B29" s="21" t="s">
        <v>22</v>
      </c>
      <c r="C29" s="29" t="s">
        <v>71</v>
      </c>
      <c r="D29" s="22">
        <v>330000</v>
      </c>
      <c r="E29" s="22">
        <v>140280</v>
      </c>
      <c r="F29" s="48" t="str">
        <f t="shared" si="1"/>
        <v>↓</v>
      </c>
      <c r="G29" s="49">
        <f t="shared" si="0"/>
        <v>189720</v>
      </c>
      <c r="H29" s="45">
        <f t="shared" si="3"/>
        <v>-135.19999999999999</v>
      </c>
      <c r="I29" s="11">
        <v>0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66"/>
      <c r="B30" s="21" t="s">
        <v>33</v>
      </c>
      <c r="C30" s="29" t="s">
        <v>72</v>
      </c>
      <c r="D30" s="22">
        <v>6800</v>
      </c>
      <c r="E30" s="22">
        <v>8000</v>
      </c>
      <c r="F30" s="48" t="str">
        <f t="shared" si="1"/>
        <v>↑</v>
      </c>
      <c r="G30" s="49">
        <f t="shared" si="0"/>
        <v>1200</v>
      </c>
      <c r="H30" s="45">
        <f t="shared" si="3"/>
        <v>15</v>
      </c>
      <c r="I30" s="11">
        <v>8250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66"/>
      <c r="B31" s="21" t="s">
        <v>41</v>
      </c>
      <c r="C31" s="29" t="s">
        <v>73</v>
      </c>
      <c r="D31" s="22">
        <v>0</v>
      </c>
      <c r="E31" s="22"/>
      <c r="F31" s="48" t="str">
        <f t="shared" si="1"/>
        <v/>
      </c>
      <c r="G31" s="49">
        <f t="shared" si="0"/>
        <v>0</v>
      </c>
      <c r="H31" s="45" t="str">
        <f t="shared" si="3"/>
        <v>-</v>
      </c>
      <c r="I31" s="11">
        <v>0</v>
      </c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66"/>
      <c r="B32" s="21" t="s">
        <v>26</v>
      </c>
      <c r="C32" s="30" t="s">
        <v>74</v>
      </c>
      <c r="D32" s="22">
        <v>5000</v>
      </c>
      <c r="E32" s="22">
        <v>3300</v>
      </c>
      <c r="F32" s="48" t="str">
        <f t="shared" si="1"/>
        <v>↓</v>
      </c>
      <c r="G32" s="49">
        <f t="shared" si="0"/>
        <v>1700</v>
      </c>
      <c r="H32" s="45">
        <f t="shared" si="3"/>
        <v>-51.5</v>
      </c>
      <c r="I32" s="11">
        <v>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66"/>
      <c r="B33" s="21" t="s">
        <v>42</v>
      </c>
      <c r="C33" s="30" t="s">
        <v>75</v>
      </c>
      <c r="D33" s="22">
        <v>9500</v>
      </c>
      <c r="E33" s="22">
        <v>4000</v>
      </c>
      <c r="F33" s="48" t="str">
        <f t="shared" si="1"/>
        <v>↓</v>
      </c>
      <c r="G33" s="49">
        <f t="shared" si="0"/>
        <v>5500</v>
      </c>
      <c r="H33" s="45">
        <f t="shared" si="3"/>
        <v>-137.5</v>
      </c>
      <c r="I33" s="11">
        <v>9460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66"/>
      <c r="B34" s="21" t="s">
        <v>43</v>
      </c>
      <c r="C34" s="30" t="s">
        <v>76</v>
      </c>
      <c r="D34" s="22">
        <v>185000</v>
      </c>
      <c r="E34" s="22"/>
      <c r="F34" s="48" t="str">
        <f t="shared" si="1"/>
        <v>↓</v>
      </c>
      <c r="G34" s="49">
        <f t="shared" si="0"/>
        <v>185000</v>
      </c>
      <c r="H34" s="45" t="str">
        <f t="shared" si="3"/>
        <v>-</v>
      </c>
      <c r="I34" s="11">
        <v>252500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66"/>
      <c r="B35" s="21" t="s">
        <v>27</v>
      </c>
      <c r="C35" s="30" t="s">
        <v>77</v>
      </c>
      <c r="D35" s="22">
        <v>10240</v>
      </c>
      <c r="E35" s="22">
        <v>10000</v>
      </c>
      <c r="F35" s="48" t="str">
        <f t="shared" si="1"/>
        <v>↓</v>
      </c>
      <c r="G35" s="49">
        <f t="shared" si="0"/>
        <v>240</v>
      </c>
      <c r="H35" s="45">
        <f t="shared" si="3"/>
        <v>-2.4</v>
      </c>
      <c r="I35" s="11">
        <v>10600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66"/>
      <c r="B36" s="21" t="s">
        <v>28</v>
      </c>
      <c r="C36" s="30" t="s">
        <v>78</v>
      </c>
      <c r="D36" s="22">
        <v>31000</v>
      </c>
      <c r="E36" s="22">
        <v>30000</v>
      </c>
      <c r="F36" s="48" t="str">
        <f t="shared" si="1"/>
        <v>↓</v>
      </c>
      <c r="G36" s="49">
        <f t="shared" si="0"/>
        <v>1000</v>
      </c>
      <c r="H36" s="45">
        <f t="shared" si="3"/>
        <v>-3.3</v>
      </c>
      <c r="I36" s="11">
        <v>25600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66"/>
      <c r="B37" s="21" t="s">
        <v>24</v>
      </c>
      <c r="C37" s="30" t="s">
        <v>25</v>
      </c>
      <c r="D37" s="22">
        <v>1040</v>
      </c>
      <c r="E37" s="22"/>
      <c r="F37" s="48" t="str">
        <f t="shared" si="1"/>
        <v>↓</v>
      </c>
      <c r="G37" s="49">
        <f t="shared" si="0"/>
        <v>1040</v>
      </c>
      <c r="H37" s="45" t="str">
        <f t="shared" si="3"/>
        <v>-</v>
      </c>
      <c r="I37" s="11">
        <v>1040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66"/>
      <c r="B38" s="21" t="s">
        <v>23</v>
      </c>
      <c r="C38" s="30" t="s">
        <v>79</v>
      </c>
      <c r="D38" s="22">
        <v>15000</v>
      </c>
      <c r="E38" s="22"/>
      <c r="F38" s="54" t="str">
        <f>IF((D38-E38)&lt;0,"↑",IF((D38-E38)&gt;0,"↓",""))</f>
        <v>↓</v>
      </c>
      <c r="G38" s="49">
        <f t="shared" si="0"/>
        <v>15000</v>
      </c>
      <c r="H38" s="55" t="str">
        <f t="shared" si="3"/>
        <v>-</v>
      </c>
      <c r="I38" s="11">
        <v>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66"/>
      <c r="B39" s="21" t="s">
        <v>29</v>
      </c>
      <c r="C39" s="30" t="s">
        <v>80</v>
      </c>
      <c r="D39" s="22">
        <v>17600</v>
      </c>
      <c r="E39" s="22">
        <v>11000</v>
      </c>
      <c r="F39" s="48" t="str">
        <f t="shared" si="1"/>
        <v>↓</v>
      </c>
      <c r="G39" s="49">
        <f t="shared" si="0"/>
        <v>6600</v>
      </c>
      <c r="H39" s="45">
        <f t="shared" si="3"/>
        <v>-60</v>
      </c>
      <c r="I39" s="11">
        <v>18200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66"/>
      <c r="B40" s="21" t="s">
        <v>30</v>
      </c>
      <c r="C40" s="29" t="s">
        <v>81</v>
      </c>
      <c r="D40" s="22">
        <v>7280</v>
      </c>
      <c r="E40" s="22">
        <v>300</v>
      </c>
      <c r="F40" s="48" t="str">
        <f t="shared" si="1"/>
        <v>↓</v>
      </c>
      <c r="G40" s="49">
        <f t="shared" si="0"/>
        <v>6980</v>
      </c>
      <c r="H40" s="45">
        <f t="shared" si="3"/>
        <v>-2326.6999999999998</v>
      </c>
      <c r="I40" s="11">
        <v>9800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66"/>
      <c r="B41" s="21" t="s">
        <v>44</v>
      </c>
      <c r="C41" s="30" t="s">
        <v>82</v>
      </c>
      <c r="D41" s="22">
        <v>0</v>
      </c>
      <c r="E41" s="22"/>
      <c r="F41" s="48" t="str">
        <f t="shared" si="1"/>
        <v/>
      </c>
      <c r="G41" s="49">
        <f t="shared" si="0"/>
        <v>0</v>
      </c>
      <c r="H41" s="45" t="str">
        <f t="shared" si="3"/>
        <v>-</v>
      </c>
      <c r="I41" s="11">
        <v>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66"/>
      <c r="B42" s="21" t="s">
        <v>45</v>
      </c>
      <c r="C42" s="30" t="s">
        <v>83</v>
      </c>
      <c r="D42" s="22">
        <v>0</v>
      </c>
      <c r="E42" s="22"/>
      <c r="F42" s="48" t="str">
        <f t="shared" si="1"/>
        <v/>
      </c>
      <c r="G42" s="49">
        <f t="shared" si="0"/>
        <v>0</v>
      </c>
      <c r="H42" s="45" t="str">
        <f t="shared" si="3"/>
        <v>-</v>
      </c>
      <c r="I42" s="11">
        <v>0</v>
      </c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66"/>
      <c r="B43" s="21" t="s">
        <v>51</v>
      </c>
      <c r="C43" s="30" t="s">
        <v>84</v>
      </c>
      <c r="D43" s="22">
        <v>0</v>
      </c>
      <c r="E43" s="22"/>
      <c r="F43" s="48" t="str">
        <f t="shared" si="1"/>
        <v/>
      </c>
      <c r="G43" s="49">
        <f t="shared" si="0"/>
        <v>0</v>
      </c>
      <c r="H43" s="45" t="str">
        <f t="shared" si="3"/>
        <v>-</v>
      </c>
      <c r="I43" s="11">
        <v>0</v>
      </c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66"/>
      <c r="B44" s="21" t="s">
        <v>31</v>
      </c>
      <c r="C44" s="30" t="s">
        <v>85</v>
      </c>
      <c r="D44" s="22">
        <v>9400</v>
      </c>
      <c r="E44" s="22">
        <v>12000</v>
      </c>
      <c r="F44" s="48" t="str">
        <f t="shared" si="1"/>
        <v>↑</v>
      </c>
      <c r="G44" s="49">
        <f t="shared" si="0"/>
        <v>2600</v>
      </c>
      <c r="H44" s="55">
        <f t="shared" si="3"/>
        <v>21.7</v>
      </c>
      <c r="I44" s="11">
        <v>11800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66"/>
      <c r="B45" s="21" t="s">
        <v>32</v>
      </c>
      <c r="C45" s="30" t="s">
        <v>86</v>
      </c>
      <c r="D45" s="22">
        <v>32000</v>
      </c>
      <c r="E45" s="22">
        <v>3500</v>
      </c>
      <c r="F45" s="48" t="str">
        <f t="shared" si="1"/>
        <v>↓</v>
      </c>
      <c r="G45" s="49">
        <f t="shared" si="0"/>
        <v>28500</v>
      </c>
      <c r="H45" s="45">
        <f t="shared" si="3"/>
        <v>-814.3</v>
      </c>
      <c r="I45" s="11">
        <v>35800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66"/>
      <c r="B46" s="21" t="s">
        <v>46</v>
      </c>
      <c r="C46" s="30" t="s">
        <v>87</v>
      </c>
      <c r="D46" s="22">
        <v>9000</v>
      </c>
      <c r="E46" s="22">
        <v>7000</v>
      </c>
      <c r="F46" s="48" t="str">
        <f t="shared" si="1"/>
        <v>↓</v>
      </c>
      <c r="G46" s="49">
        <f t="shared" si="0"/>
        <v>2000</v>
      </c>
      <c r="H46" s="55">
        <f t="shared" si="3"/>
        <v>-28.6</v>
      </c>
      <c r="I46" s="11">
        <v>8500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8"/>
      <c r="B47" s="21" t="s">
        <v>47</v>
      </c>
      <c r="C47" s="30" t="s">
        <v>88</v>
      </c>
      <c r="D47" s="22">
        <v>10000</v>
      </c>
      <c r="E47" s="22">
        <v>8000</v>
      </c>
      <c r="F47" s="48" t="str">
        <f t="shared" si="1"/>
        <v>↓</v>
      </c>
      <c r="G47" s="49">
        <f t="shared" si="0"/>
        <v>2000</v>
      </c>
      <c r="H47" s="45">
        <f t="shared" si="3"/>
        <v>-25</v>
      </c>
      <c r="I47" s="11">
        <v>10000</v>
      </c>
      <c r="J47" s="11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H46" sqref="H46"/>
    </sheetView>
  </sheetViews>
  <sheetFormatPr defaultRowHeight="19.5" x14ac:dyDescent="0.15"/>
  <cols>
    <col min="1" max="1" width="7.88671875" style="33" customWidth="1"/>
    <col min="2" max="2" width="11.77734375" style="53" customWidth="1"/>
    <col min="3" max="3" width="26.5546875" style="33" customWidth="1"/>
    <col min="4" max="4" width="20.77734375" style="64" customWidth="1"/>
    <col min="5" max="8" width="20.77734375" style="52" customWidth="1"/>
    <col min="9" max="9" width="15.88671875" style="57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0" t="s">
        <v>206</v>
      </c>
      <c r="B1" s="70"/>
      <c r="C1" s="70"/>
      <c r="D1" s="70"/>
      <c r="E1" s="70"/>
      <c r="F1" s="70"/>
      <c r="G1" s="70"/>
      <c r="H1" s="70"/>
      <c r="I1" s="70"/>
      <c r="J1" s="70"/>
      <c r="K1" s="39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6" t="s">
        <v>1</v>
      </c>
      <c r="C2" s="27" t="s">
        <v>2</v>
      </c>
      <c r="D2" s="60" t="s">
        <v>149</v>
      </c>
      <c r="E2" s="50" t="s">
        <v>150</v>
      </c>
      <c r="F2" s="50" t="s">
        <v>146</v>
      </c>
      <c r="G2" s="50" t="s">
        <v>147</v>
      </c>
      <c r="H2" s="50" t="s">
        <v>148</v>
      </c>
      <c r="I2" s="56"/>
      <c r="J2" s="2"/>
      <c r="K2" s="2"/>
    </row>
    <row r="3" spans="1:16" s="1" customFormat="1" ht="68.25" customHeight="1" thickTop="1" x14ac:dyDescent="0.15">
      <c r="A3" s="71" t="s">
        <v>101</v>
      </c>
      <c r="B3" s="32" t="s">
        <v>99</v>
      </c>
      <c r="C3" s="29" t="s">
        <v>102</v>
      </c>
      <c r="D3" s="61" t="s">
        <v>200</v>
      </c>
      <c r="E3" s="58" t="s">
        <v>239</v>
      </c>
      <c r="F3" s="58" t="s">
        <v>268</v>
      </c>
      <c r="G3" s="58" t="s">
        <v>296</v>
      </c>
      <c r="H3" s="58" t="s">
        <v>182</v>
      </c>
      <c r="I3" s="56"/>
    </row>
    <row r="4" spans="1:16" ht="68.25" customHeight="1" x14ac:dyDescent="0.15">
      <c r="A4" s="72"/>
      <c r="B4" s="32" t="s">
        <v>4</v>
      </c>
      <c r="C4" s="30" t="s">
        <v>103</v>
      </c>
      <c r="D4" s="62" t="s">
        <v>207</v>
      </c>
      <c r="E4" s="58" t="s">
        <v>240</v>
      </c>
      <c r="F4" s="58" t="s">
        <v>269</v>
      </c>
      <c r="G4" s="58" t="s">
        <v>297</v>
      </c>
      <c r="H4" s="58" t="s">
        <v>183</v>
      </c>
      <c r="I4" s="56"/>
      <c r="J4" s="2"/>
      <c r="K4" s="2"/>
    </row>
    <row r="5" spans="1:16" ht="68.25" customHeight="1" x14ac:dyDescent="0.15">
      <c r="A5" s="72"/>
      <c r="B5" s="32" t="s">
        <v>98</v>
      </c>
      <c r="C5" s="30" t="s">
        <v>104</v>
      </c>
      <c r="D5" s="62" t="s">
        <v>208</v>
      </c>
      <c r="E5" s="58" t="s">
        <v>241</v>
      </c>
      <c r="F5" s="58" t="s">
        <v>270</v>
      </c>
      <c r="G5" s="58" t="s">
        <v>298</v>
      </c>
      <c r="H5" s="58" t="s">
        <v>184</v>
      </c>
      <c r="I5" s="56"/>
      <c r="J5" s="2"/>
      <c r="K5" s="2"/>
    </row>
    <row r="6" spans="1:16" ht="68.25" customHeight="1" x14ac:dyDescent="0.15">
      <c r="A6" s="72"/>
      <c r="B6" s="32" t="s">
        <v>97</v>
      </c>
      <c r="C6" s="29" t="s">
        <v>105</v>
      </c>
      <c r="D6" s="62" t="s">
        <v>209</v>
      </c>
      <c r="E6" s="58" t="s">
        <v>242</v>
      </c>
      <c r="F6" s="58" t="s">
        <v>271</v>
      </c>
      <c r="G6" s="58" t="s">
        <v>178</v>
      </c>
      <c r="H6" s="58" t="s">
        <v>312</v>
      </c>
      <c r="I6" s="56"/>
      <c r="J6" s="2"/>
      <c r="K6" s="2"/>
    </row>
    <row r="7" spans="1:16" ht="68.25" customHeight="1" x14ac:dyDescent="0.15">
      <c r="A7" s="72"/>
      <c r="B7" s="32" t="s">
        <v>96</v>
      </c>
      <c r="C7" s="31" t="s">
        <v>106</v>
      </c>
      <c r="D7" s="62" t="s">
        <v>201</v>
      </c>
      <c r="E7" s="58" t="s">
        <v>243</v>
      </c>
      <c r="F7" s="58" t="s">
        <v>153</v>
      </c>
      <c r="G7" s="58" t="s">
        <v>155</v>
      </c>
      <c r="H7" s="58" t="s">
        <v>185</v>
      </c>
      <c r="I7" s="56"/>
      <c r="J7" s="2"/>
      <c r="K7" s="2"/>
    </row>
    <row r="8" spans="1:16" ht="68.25" customHeight="1" x14ac:dyDescent="0.15">
      <c r="A8" s="72"/>
      <c r="B8" s="32" t="s">
        <v>8</v>
      </c>
      <c r="C8" s="31" t="s">
        <v>107</v>
      </c>
      <c r="D8" s="62" t="s">
        <v>210</v>
      </c>
      <c r="E8" s="58" t="s">
        <v>240</v>
      </c>
      <c r="F8" s="58" t="s">
        <v>272</v>
      </c>
      <c r="G8" s="58" t="s">
        <v>179</v>
      </c>
      <c r="H8" s="58" t="s">
        <v>186</v>
      </c>
      <c r="I8" s="56"/>
      <c r="J8" s="2"/>
      <c r="K8" s="2"/>
    </row>
    <row r="9" spans="1:16" ht="68.25" customHeight="1" x14ac:dyDescent="0.15">
      <c r="A9" s="72"/>
      <c r="B9" s="32" t="s">
        <v>9</v>
      </c>
      <c r="C9" s="31" t="s">
        <v>107</v>
      </c>
      <c r="D9" s="62" t="s">
        <v>210</v>
      </c>
      <c r="E9" s="58" t="s">
        <v>244</v>
      </c>
      <c r="F9" s="58" t="s">
        <v>272</v>
      </c>
      <c r="G9" s="58" t="s">
        <v>299</v>
      </c>
      <c r="H9" s="58" t="s">
        <v>187</v>
      </c>
      <c r="I9" s="56"/>
      <c r="J9" s="2"/>
      <c r="K9" s="2"/>
    </row>
    <row r="10" spans="1:16" ht="68.25" customHeight="1" x14ac:dyDescent="0.15">
      <c r="A10" s="72"/>
      <c r="B10" s="32" t="s">
        <v>18</v>
      </c>
      <c r="C10" s="31" t="s">
        <v>108</v>
      </c>
      <c r="D10" s="62" t="s">
        <v>211</v>
      </c>
      <c r="E10" s="58" t="s">
        <v>245</v>
      </c>
      <c r="F10" s="58" t="s">
        <v>151</v>
      </c>
      <c r="G10" s="58" t="s">
        <v>300</v>
      </c>
      <c r="H10" s="58" t="s">
        <v>313</v>
      </c>
      <c r="I10" s="56"/>
      <c r="J10" s="2"/>
      <c r="K10" s="2"/>
    </row>
    <row r="11" spans="1:16" ht="68.25" customHeight="1" x14ac:dyDescent="0.15">
      <c r="A11" s="72"/>
      <c r="B11" s="32" t="s">
        <v>109</v>
      </c>
      <c r="C11" s="31" t="s">
        <v>108</v>
      </c>
      <c r="D11" s="62" t="s">
        <v>212</v>
      </c>
      <c r="E11" s="29" t="s">
        <v>246</v>
      </c>
      <c r="F11" s="29" t="s">
        <v>273</v>
      </c>
      <c r="G11" s="58" t="s">
        <v>156</v>
      </c>
      <c r="H11" s="29" t="s">
        <v>314</v>
      </c>
      <c r="I11" s="56"/>
      <c r="J11" s="2"/>
      <c r="K11" s="2"/>
    </row>
    <row r="12" spans="1:16" ht="68.25" customHeight="1" x14ac:dyDescent="0.15">
      <c r="A12" s="72"/>
      <c r="B12" s="32" t="s">
        <v>17</v>
      </c>
      <c r="C12" s="31" t="s">
        <v>110</v>
      </c>
      <c r="D12" s="62" t="s">
        <v>213</v>
      </c>
      <c r="E12" s="29" t="s">
        <v>247</v>
      </c>
      <c r="F12" s="29" t="s">
        <v>174</v>
      </c>
      <c r="G12" s="58" t="s">
        <v>301</v>
      </c>
      <c r="H12" s="29" t="s">
        <v>188</v>
      </c>
      <c r="I12" s="56"/>
      <c r="J12" s="2"/>
      <c r="K12" s="2"/>
    </row>
    <row r="13" spans="1:16" ht="68.25" customHeight="1" x14ac:dyDescent="0.15">
      <c r="A13" s="72"/>
      <c r="B13" s="32" t="s">
        <v>16</v>
      </c>
      <c r="C13" s="31" t="s">
        <v>110</v>
      </c>
      <c r="D13" s="62" t="s">
        <v>214</v>
      </c>
      <c r="E13" s="29" t="s">
        <v>248</v>
      </c>
      <c r="F13" s="29" t="s">
        <v>274</v>
      </c>
      <c r="G13" s="58" t="s">
        <v>302</v>
      </c>
      <c r="H13" s="29" t="s">
        <v>315</v>
      </c>
      <c r="I13" s="56"/>
      <c r="J13" s="2"/>
      <c r="K13" s="2"/>
    </row>
    <row r="14" spans="1:16" ht="68.25" customHeight="1" x14ac:dyDescent="0.15">
      <c r="A14" s="72"/>
      <c r="B14" s="32" t="s">
        <v>13</v>
      </c>
      <c r="C14" s="32" t="s">
        <v>59</v>
      </c>
      <c r="D14" s="61" t="s">
        <v>215</v>
      </c>
      <c r="E14" s="58" t="s">
        <v>249</v>
      </c>
      <c r="F14" s="58" t="s">
        <v>275</v>
      </c>
      <c r="G14" s="58" t="s">
        <v>157</v>
      </c>
      <c r="H14" s="58" t="s">
        <v>190</v>
      </c>
      <c r="I14" s="56"/>
      <c r="J14" s="2"/>
      <c r="K14" s="2"/>
    </row>
    <row r="15" spans="1:16" ht="68.25" customHeight="1" x14ac:dyDescent="0.15">
      <c r="A15" s="72"/>
      <c r="B15" s="32" t="s">
        <v>14</v>
      </c>
      <c r="C15" s="32" t="s">
        <v>59</v>
      </c>
      <c r="D15" s="61" t="s">
        <v>215</v>
      </c>
      <c r="E15" s="58" t="s">
        <v>250</v>
      </c>
      <c r="F15" s="58" t="s">
        <v>276</v>
      </c>
      <c r="G15" s="58" t="s">
        <v>158</v>
      </c>
      <c r="H15" s="58" t="s">
        <v>189</v>
      </c>
      <c r="I15" s="56"/>
      <c r="J15" s="2"/>
      <c r="K15" s="2"/>
    </row>
    <row r="16" spans="1:16" ht="68.25" customHeight="1" x14ac:dyDescent="0.15">
      <c r="A16" s="72"/>
      <c r="B16" s="32" t="s">
        <v>15</v>
      </c>
      <c r="C16" s="31" t="s">
        <v>36</v>
      </c>
      <c r="D16" s="61" t="s">
        <v>216</v>
      </c>
      <c r="E16" s="58" t="s">
        <v>251</v>
      </c>
      <c r="F16" s="58" t="s">
        <v>277</v>
      </c>
      <c r="G16" s="58" t="s">
        <v>159</v>
      </c>
      <c r="H16" s="58" t="s">
        <v>191</v>
      </c>
      <c r="I16" s="56"/>
      <c r="J16" s="2"/>
      <c r="K16" s="2"/>
    </row>
    <row r="17" spans="1:11" ht="68.25" customHeight="1" x14ac:dyDescent="0.15">
      <c r="A17" s="72"/>
      <c r="B17" s="32" t="s">
        <v>12</v>
      </c>
      <c r="C17" s="31" t="s">
        <v>111</v>
      </c>
      <c r="D17" s="62" t="s">
        <v>210</v>
      </c>
      <c r="E17" s="29" t="s">
        <v>252</v>
      </c>
      <c r="F17" s="29" t="s">
        <v>278</v>
      </c>
      <c r="G17" s="29" t="s">
        <v>303</v>
      </c>
      <c r="H17" s="29" t="s">
        <v>192</v>
      </c>
      <c r="I17" s="56"/>
      <c r="J17" s="2"/>
      <c r="K17" s="2"/>
    </row>
    <row r="18" spans="1:11" ht="68.25" customHeight="1" x14ac:dyDescent="0.15">
      <c r="A18" s="72"/>
      <c r="B18" s="32" t="s">
        <v>19</v>
      </c>
      <c r="C18" s="32" t="s">
        <v>112</v>
      </c>
      <c r="D18" s="62" t="s">
        <v>217</v>
      </c>
      <c r="E18" s="58" t="s">
        <v>202</v>
      </c>
      <c r="F18" s="58" t="s">
        <v>154</v>
      </c>
      <c r="G18" s="58" t="s">
        <v>160</v>
      </c>
      <c r="H18" s="58" t="s">
        <v>169</v>
      </c>
      <c r="I18" s="56"/>
      <c r="J18" s="2"/>
      <c r="K18" s="2"/>
    </row>
    <row r="19" spans="1:11" ht="68.25" customHeight="1" x14ac:dyDescent="0.15">
      <c r="A19" s="72"/>
      <c r="B19" s="32" t="s">
        <v>113</v>
      </c>
      <c r="C19" s="29" t="s">
        <v>114</v>
      </c>
      <c r="D19" s="61" t="s">
        <v>218</v>
      </c>
      <c r="E19" s="58" t="s">
        <v>253</v>
      </c>
      <c r="F19" s="58" t="s">
        <v>279</v>
      </c>
      <c r="G19" s="58" t="s">
        <v>304</v>
      </c>
      <c r="H19" s="58" t="s">
        <v>316</v>
      </c>
      <c r="I19" s="56"/>
      <c r="J19" s="2"/>
      <c r="K19" s="2"/>
    </row>
    <row r="20" spans="1:11" ht="68.25" customHeight="1" x14ac:dyDescent="0.15">
      <c r="A20" s="72"/>
      <c r="B20" s="32" t="s">
        <v>20</v>
      </c>
      <c r="C20" s="30" t="s">
        <v>115</v>
      </c>
      <c r="D20" s="61" t="s">
        <v>219</v>
      </c>
      <c r="E20" s="58" t="s">
        <v>254</v>
      </c>
      <c r="F20" s="58" t="s">
        <v>280</v>
      </c>
      <c r="G20" s="58" t="s">
        <v>161</v>
      </c>
      <c r="H20" s="58" t="s">
        <v>193</v>
      </c>
      <c r="I20" s="56"/>
      <c r="J20" s="2"/>
      <c r="K20" s="2"/>
    </row>
    <row r="21" spans="1:11" ht="68.25" customHeight="1" x14ac:dyDescent="0.15">
      <c r="A21" s="72"/>
      <c r="B21" s="32" t="s">
        <v>21</v>
      </c>
      <c r="C21" s="30" t="s">
        <v>116</v>
      </c>
      <c r="D21" s="62" t="s">
        <v>220</v>
      </c>
      <c r="E21" s="29" t="s">
        <v>255</v>
      </c>
      <c r="F21" s="29" t="s">
        <v>175</v>
      </c>
      <c r="G21" s="29" t="s">
        <v>162</v>
      </c>
      <c r="H21" s="29" t="s">
        <v>317</v>
      </c>
      <c r="I21" s="56"/>
      <c r="J21" s="2"/>
      <c r="K21" s="2"/>
    </row>
    <row r="22" spans="1:11" ht="68.25" customHeight="1" x14ac:dyDescent="0.15">
      <c r="A22" s="72"/>
      <c r="B22" s="32" t="s">
        <v>10</v>
      </c>
      <c r="C22" s="32" t="s">
        <v>3</v>
      </c>
      <c r="D22" s="62" t="s">
        <v>221</v>
      </c>
      <c r="E22" s="58" t="s">
        <v>241</v>
      </c>
      <c r="F22" s="58" t="s">
        <v>176</v>
      </c>
      <c r="G22" s="58" t="s">
        <v>163</v>
      </c>
      <c r="H22" s="58" t="s">
        <v>194</v>
      </c>
      <c r="I22" s="56"/>
      <c r="J22" s="2"/>
      <c r="K22" s="2"/>
    </row>
    <row r="23" spans="1:11" ht="68.25" customHeight="1" x14ac:dyDescent="0.15">
      <c r="A23" s="72"/>
      <c r="B23" s="32" t="s">
        <v>117</v>
      </c>
      <c r="C23" s="32" t="s">
        <v>118</v>
      </c>
      <c r="D23" s="62" t="s">
        <v>222</v>
      </c>
      <c r="E23" s="58" t="s">
        <v>256</v>
      </c>
      <c r="F23" s="58" t="s">
        <v>281</v>
      </c>
      <c r="G23" s="58" t="s">
        <v>164</v>
      </c>
      <c r="H23" s="58" t="s">
        <v>195</v>
      </c>
      <c r="I23" s="56"/>
      <c r="J23" s="2"/>
      <c r="K23" s="2"/>
    </row>
    <row r="24" spans="1:11" ht="68.25" customHeight="1" x14ac:dyDescent="0.15">
      <c r="A24" s="72"/>
      <c r="B24" s="32" t="s">
        <v>11</v>
      </c>
      <c r="C24" s="32" t="s">
        <v>119</v>
      </c>
      <c r="D24" s="62" t="s">
        <v>223</v>
      </c>
      <c r="E24" s="58" t="s">
        <v>257</v>
      </c>
      <c r="F24" s="58" t="s">
        <v>282</v>
      </c>
      <c r="G24" s="58" t="s">
        <v>305</v>
      </c>
      <c r="H24" s="58" t="s">
        <v>196</v>
      </c>
      <c r="I24" s="56"/>
      <c r="J24" s="2"/>
      <c r="K24" s="2"/>
    </row>
    <row r="25" spans="1:11" ht="68.25" customHeight="1" x14ac:dyDescent="0.15">
      <c r="A25" s="72"/>
      <c r="B25" s="32" t="s">
        <v>120</v>
      </c>
      <c r="C25" s="29" t="s">
        <v>121</v>
      </c>
      <c r="D25" s="62" t="s">
        <v>224</v>
      </c>
      <c r="E25" s="58" t="s">
        <v>224</v>
      </c>
      <c r="F25" s="58" t="s">
        <v>283</v>
      </c>
      <c r="G25" s="58" t="s">
        <v>306</v>
      </c>
      <c r="H25" s="58" t="s">
        <v>318</v>
      </c>
      <c r="I25" s="56"/>
      <c r="J25" s="2"/>
      <c r="K25" s="2"/>
    </row>
    <row r="26" spans="1:11" ht="68.25" customHeight="1" x14ac:dyDescent="0.15">
      <c r="A26" s="72"/>
      <c r="B26" s="32" t="s">
        <v>122</v>
      </c>
      <c r="C26" s="29" t="s">
        <v>123</v>
      </c>
      <c r="D26" s="62" t="s">
        <v>225</v>
      </c>
      <c r="E26" s="58" t="s">
        <v>100</v>
      </c>
      <c r="F26" s="58" t="s">
        <v>284</v>
      </c>
      <c r="G26" s="58" t="s">
        <v>307</v>
      </c>
      <c r="H26" s="58" t="s">
        <v>319</v>
      </c>
      <c r="I26" s="56"/>
      <c r="J26" s="2"/>
      <c r="K26" s="2"/>
    </row>
    <row r="27" spans="1:11" ht="68.25" customHeight="1" x14ac:dyDescent="0.15">
      <c r="A27" s="71" t="s">
        <v>124</v>
      </c>
      <c r="B27" s="30" t="s">
        <v>40</v>
      </c>
      <c r="C27" s="29" t="s">
        <v>125</v>
      </c>
      <c r="D27" s="62" t="s">
        <v>226</v>
      </c>
      <c r="E27" s="58" t="s">
        <v>258</v>
      </c>
      <c r="F27" s="58" t="s">
        <v>285</v>
      </c>
      <c r="G27" s="58" t="s">
        <v>285</v>
      </c>
      <c r="H27" s="58" t="s">
        <v>177</v>
      </c>
      <c r="I27" s="56"/>
      <c r="J27" s="2"/>
      <c r="K27" s="2"/>
    </row>
    <row r="28" spans="1:11" ht="68.25" customHeight="1" x14ac:dyDescent="0.15">
      <c r="A28" s="72"/>
      <c r="B28" s="30" t="s">
        <v>34</v>
      </c>
      <c r="C28" s="29" t="s">
        <v>126</v>
      </c>
      <c r="D28" s="62" t="s">
        <v>227</v>
      </c>
      <c r="E28" s="58" t="s">
        <v>259</v>
      </c>
      <c r="F28" s="58" t="s">
        <v>227</v>
      </c>
      <c r="G28" s="58" t="s">
        <v>227</v>
      </c>
      <c r="H28" s="58" t="s">
        <v>165</v>
      </c>
      <c r="I28" s="56"/>
      <c r="J28" s="2"/>
      <c r="K28" s="2"/>
    </row>
    <row r="29" spans="1:11" ht="68.25" customHeight="1" x14ac:dyDescent="0.15">
      <c r="A29" s="72"/>
      <c r="B29" s="30" t="s">
        <v>22</v>
      </c>
      <c r="C29" s="29" t="s">
        <v>127</v>
      </c>
      <c r="D29" s="61" t="s">
        <v>228</v>
      </c>
      <c r="E29" s="29" t="s">
        <v>100</v>
      </c>
      <c r="F29" s="58" t="s">
        <v>100</v>
      </c>
      <c r="G29" s="29" t="s">
        <v>100</v>
      </c>
      <c r="H29" s="29" t="s">
        <v>100</v>
      </c>
      <c r="I29" s="56"/>
      <c r="J29" s="2"/>
      <c r="K29" s="2"/>
    </row>
    <row r="30" spans="1:11" ht="68.25" customHeight="1" x14ac:dyDescent="0.15">
      <c r="A30" s="72"/>
      <c r="B30" s="30" t="s">
        <v>33</v>
      </c>
      <c r="C30" s="29" t="s">
        <v>93</v>
      </c>
      <c r="D30" s="62" t="s">
        <v>229</v>
      </c>
      <c r="E30" s="58" t="s">
        <v>260</v>
      </c>
      <c r="F30" s="58" t="s">
        <v>286</v>
      </c>
      <c r="G30" s="58" t="s">
        <v>286</v>
      </c>
      <c r="H30" s="58" t="s">
        <v>320</v>
      </c>
      <c r="I30" s="56"/>
      <c r="J30" s="2"/>
      <c r="K30" s="2"/>
    </row>
    <row r="31" spans="1:11" ht="68.25" customHeight="1" x14ac:dyDescent="0.15">
      <c r="A31" s="72"/>
      <c r="B31" s="30" t="s">
        <v>41</v>
      </c>
      <c r="C31" s="29" t="s">
        <v>128</v>
      </c>
      <c r="D31" s="63" t="s">
        <v>100</v>
      </c>
      <c r="E31" s="59" t="s">
        <v>100</v>
      </c>
      <c r="F31" s="59" t="s">
        <v>100</v>
      </c>
      <c r="G31" s="58" t="s">
        <v>100</v>
      </c>
      <c r="H31" s="59" t="s">
        <v>100</v>
      </c>
      <c r="I31" s="56"/>
      <c r="J31" s="2"/>
      <c r="K31" s="2"/>
    </row>
    <row r="32" spans="1:11" ht="68.25" customHeight="1" x14ac:dyDescent="0.15">
      <c r="A32" s="72"/>
      <c r="B32" s="30" t="s">
        <v>26</v>
      </c>
      <c r="C32" s="30" t="s">
        <v>129</v>
      </c>
      <c r="D32" s="61" t="s">
        <v>230</v>
      </c>
      <c r="E32" s="59" t="s">
        <v>261</v>
      </c>
      <c r="F32" s="58" t="s">
        <v>100</v>
      </c>
      <c r="G32" s="58" t="s">
        <v>100</v>
      </c>
      <c r="H32" s="59" t="s">
        <v>100</v>
      </c>
      <c r="I32" s="56"/>
      <c r="J32" s="2"/>
      <c r="K32" s="2"/>
    </row>
    <row r="33" spans="1:11" ht="68.25" customHeight="1" x14ac:dyDescent="0.15">
      <c r="A33" s="72"/>
      <c r="B33" s="30" t="s">
        <v>42</v>
      </c>
      <c r="C33" s="30" t="s">
        <v>75</v>
      </c>
      <c r="D33" s="62" t="s">
        <v>100</v>
      </c>
      <c r="E33" s="58" t="s">
        <v>152</v>
      </c>
      <c r="F33" s="58" t="s">
        <v>287</v>
      </c>
      <c r="G33" s="58" t="s">
        <v>166</v>
      </c>
      <c r="H33" s="58" t="s">
        <v>197</v>
      </c>
      <c r="I33" s="56"/>
      <c r="J33" s="2"/>
      <c r="K33" s="2"/>
    </row>
    <row r="34" spans="1:11" ht="68.25" customHeight="1" x14ac:dyDescent="0.15">
      <c r="A34" s="72"/>
      <c r="B34" s="30" t="s">
        <v>43</v>
      </c>
      <c r="C34" s="30" t="s">
        <v>130</v>
      </c>
      <c r="D34" s="62" t="s">
        <v>100</v>
      </c>
      <c r="E34" s="58" t="s">
        <v>100</v>
      </c>
      <c r="F34" s="58" t="s">
        <v>288</v>
      </c>
      <c r="G34" s="58" t="s">
        <v>180</v>
      </c>
      <c r="H34" s="58" t="s">
        <v>170</v>
      </c>
      <c r="I34" s="56"/>
      <c r="J34" s="2"/>
      <c r="K34" s="2"/>
    </row>
    <row r="35" spans="1:11" ht="68.25" customHeight="1" x14ac:dyDescent="0.15">
      <c r="A35" s="72"/>
      <c r="B35" s="30" t="s">
        <v>27</v>
      </c>
      <c r="C35" s="30" t="s">
        <v>131</v>
      </c>
      <c r="D35" s="62" t="s">
        <v>231</v>
      </c>
      <c r="E35" s="58" t="s">
        <v>262</v>
      </c>
      <c r="F35" s="58" t="s">
        <v>289</v>
      </c>
      <c r="G35" s="58" t="s">
        <v>181</v>
      </c>
      <c r="H35" s="58" t="s">
        <v>198</v>
      </c>
      <c r="I35" s="56"/>
      <c r="J35" s="2"/>
      <c r="K35" s="2"/>
    </row>
    <row r="36" spans="1:11" ht="68.25" customHeight="1" x14ac:dyDescent="0.15">
      <c r="A36" s="72"/>
      <c r="B36" s="30" t="s">
        <v>28</v>
      </c>
      <c r="C36" s="30" t="s">
        <v>132</v>
      </c>
      <c r="D36" s="51" t="s">
        <v>232</v>
      </c>
      <c r="E36" s="58" t="s">
        <v>263</v>
      </c>
      <c r="F36" s="58" t="s">
        <v>290</v>
      </c>
      <c r="G36" s="58" t="s">
        <v>167</v>
      </c>
      <c r="H36" s="58" t="s">
        <v>171</v>
      </c>
      <c r="I36" s="56"/>
      <c r="J36" s="2"/>
      <c r="K36" s="2"/>
    </row>
    <row r="37" spans="1:11" ht="68.25" customHeight="1" x14ac:dyDescent="0.15">
      <c r="A37" s="72"/>
      <c r="B37" s="30" t="s">
        <v>24</v>
      </c>
      <c r="C37" s="30" t="s">
        <v>25</v>
      </c>
      <c r="D37" s="62" t="s">
        <v>100</v>
      </c>
      <c r="E37" s="58" t="s">
        <v>261</v>
      </c>
      <c r="F37" s="58" t="s">
        <v>291</v>
      </c>
      <c r="G37" s="58" t="s">
        <v>308</v>
      </c>
      <c r="H37" s="58" t="s">
        <v>172</v>
      </c>
      <c r="I37" s="56"/>
      <c r="J37" s="2"/>
      <c r="K37" s="2"/>
    </row>
    <row r="38" spans="1:11" ht="68.25" customHeight="1" x14ac:dyDescent="0.15">
      <c r="A38" s="72"/>
      <c r="B38" s="30" t="s">
        <v>23</v>
      </c>
      <c r="C38" s="30" t="s">
        <v>133</v>
      </c>
      <c r="D38" s="51" t="s">
        <v>100</v>
      </c>
      <c r="E38" s="51" t="s">
        <v>203</v>
      </c>
      <c r="F38" s="58" t="s">
        <v>100</v>
      </c>
      <c r="G38" s="58" t="s">
        <v>100</v>
      </c>
      <c r="H38" s="58" t="s">
        <v>100</v>
      </c>
      <c r="I38" s="56"/>
      <c r="J38" s="2"/>
      <c r="K38" s="2"/>
    </row>
    <row r="39" spans="1:11" ht="68.25" customHeight="1" x14ac:dyDescent="0.15">
      <c r="A39" s="72"/>
      <c r="B39" s="30" t="s">
        <v>29</v>
      </c>
      <c r="C39" s="30" t="s">
        <v>134</v>
      </c>
      <c r="D39" s="62" t="s">
        <v>233</v>
      </c>
      <c r="E39" s="58" t="s">
        <v>204</v>
      </c>
      <c r="F39" s="58" t="s">
        <v>292</v>
      </c>
      <c r="G39" s="58" t="s">
        <v>309</v>
      </c>
      <c r="H39" s="58" t="s">
        <v>199</v>
      </c>
      <c r="I39" s="56"/>
      <c r="J39" s="2"/>
      <c r="K39" s="2"/>
    </row>
    <row r="40" spans="1:11" ht="68.25" customHeight="1" x14ac:dyDescent="0.15">
      <c r="A40" s="72"/>
      <c r="B40" s="30" t="s">
        <v>30</v>
      </c>
      <c r="C40" s="29" t="s">
        <v>135</v>
      </c>
      <c r="D40" s="62" t="s">
        <v>234</v>
      </c>
      <c r="E40" s="58" t="s">
        <v>205</v>
      </c>
      <c r="F40" s="58" t="s">
        <v>293</v>
      </c>
      <c r="G40" s="58" t="s">
        <v>310</v>
      </c>
      <c r="H40" s="58" t="s">
        <v>321</v>
      </c>
      <c r="I40" s="56"/>
      <c r="J40" s="2"/>
      <c r="K40" s="2"/>
    </row>
    <row r="41" spans="1:11" ht="68.25" customHeight="1" x14ac:dyDescent="0.15">
      <c r="A41" s="72"/>
      <c r="B41" s="30" t="s">
        <v>136</v>
      </c>
      <c r="C41" s="30" t="s">
        <v>137</v>
      </c>
      <c r="D41" s="62" t="s">
        <v>100</v>
      </c>
      <c r="E41" s="29" t="s">
        <v>100</v>
      </c>
      <c r="F41" s="58" t="s">
        <v>100</v>
      </c>
      <c r="G41" s="58" t="s">
        <v>100</v>
      </c>
      <c r="H41" s="58" t="s">
        <v>100</v>
      </c>
      <c r="I41" s="56"/>
      <c r="J41" s="2"/>
      <c r="K41" s="2"/>
    </row>
    <row r="42" spans="1:11" ht="68.25" customHeight="1" x14ac:dyDescent="0.15">
      <c r="A42" s="72"/>
      <c r="B42" s="30" t="s">
        <v>138</v>
      </c>
      <c r="C42" s="30" t="s">
        <v>139</v>
      </c>
      <c r="D42" s="62" t="s">
        <v>100</v>
      </c>
      <c r="E42" s="29" t="s">
        <v>100</v>
      </c>
      <c r="F42" s="58" t="s">
        <v>100</v>
      </c>
      <c r="G42" s="58" t="s">
        <v>100</v>
      </c>
      <c r="H42" s="58" t="s">
        <v>100</v>
      </c>
      <c r="I42" s="56"/>
      <c r="J42" s="2"/>
      <c r="K42" s="2"/>
    </row>
    <row r="43" spans="1:11" ht="68.25" customHeight="1" x14ac:dyDescent="0.15">
      <c r="A43" s="72"/>
      <c r="B43" s="30" t="s">
        <v>51</v>
      </c>
      <c r="C43" s="30" t="s">
        <v>140</v>
      </c>
      <c r="D43" s="62" t="s">
        <v>100</v>
      </c>
      <c r="E43" s="59" t="s">
        <v>100</v>
      </c>
      <c r="F43" s="59" t="s">
        <v>100</v>
      </c>
      <c r="G43" s="58" t="s">
        <v>100</v>
      </c>
      <c r="H43" s="59" t="s">
        <v>100</v>
      </c>
      <c r="I43" s="56"/>
      <c r="J43" s="2"/>
      <c r="K43" s="2"/>
    </row>
    <row r="44" spans="1:11" ht="68.25" customHeight="1" x14ac:dyDescent="0.15">
      <c r="A44" s="72"/>
      <c r="B44" s="30" t="s">
        <v>31</v>
      </c>
      <c r="C44" s="30" t="s">
        <v>141</v>
      </c>
      <c r="D44" s="62" t="s">
        <v>235</v>
      </c>
      <c r="E44" s="58" t="s">
        <v>264</v>
      </c>
      <c r="F44" s="58" t="s">
        <v>294</v>
      </c>
      <c r="G44" s="58" t="s">
        <v>168</v>
      </c>
      <c r="H44" s="58" t="s">
        <v>173</v>
      </c>
      <c r="I44" s="56"/>
      <c r="J44" s="2"/>
      <c r="K44" s="2"/>
    </row>
    <row r="45" spans="1:11" ht="68.25" customHeight="1" x14ac:dyDescent="0.15">
      <c r="A45" s="72"/>
      <c r="B45" s="30" t="s">
        <v>32</v>
      </c>
      <c r="C45" s="30" t="s">
        <v>142</v>
      </c>
      <c r="D45" s="62" t="s">
        <v>236</v>
      </c>
      <c r="E45" s="58" t="s">
        <v>265</v>
      </c>
      <c r="F45" s="58" t="s">
        <v>295</v>
      </c>
      <c r="G45" s="58" t="s">
        <v>311</v>
      </c>
      <c r="H45" s="58" t="s">
        <v>322</v>
      </c>
      <c r="I45" s="56"/>
      <c r="J45" s="2"/>
      <c r="K45" s="2"/>
    </row>
    <row r="46" spans="1:11" ht="68.25" customHeight="1" x14ac:dyDescent="0.15">
      <c r="A46" s="72"/>
      <c r="B46" s="30" t="s">
        <v>46</v>
      </c>
      <c r="C46" s="30" t="s">
        <v>143</v>
      </c>
      <c r="D46" s="62" t="s">
        <v>237</v>
      </c>
      <c r="E46" s="58" t="s">
        <v>266</v>
      </c>
      <c r="F46" s="58" t="s">
        <v>100</v>
      </c>
      <c r="G46" s="58" t="s">
        <v>100</v>
      </c>
      <c r="H46" s="58" t="s">
        <v>100</v>
      </c>
      <c r="I46" s="56"/>
      <c r="J46" s="2"/>
      <c r="K46" s="2"/>
    </row>
    <row r="47" spans="1:11" ht="68.25" customHeight="1" x14ac:dyDescent="0.15">
      <c r="A47" s="72"/>
      <c r="B47" s="30" t="s">
        <v>47</v>
      </c>
      <c r="C47" s="30" t="s">
        <v>144</v>
      </c>
      <c r="D47" s="62" t="s">
        <v>238</v>
      </c>
      <c r="E47" s="58" t="s">
        <v>267</v>
      </c>
      <c r="F47" s="58" t="s">
        <v>100</v>
      </c>
      <c r="G47" s="58" t="s">
        <v>100</v>
      </c>
      <c r="H47" s="58" t="s">
        <v>100</v>
      </c>
      <c r="I47" s="56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2022-11-08T05:51:38Z</dcterms:modified>
</cp:coreProperties>
</file>