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안우석\안우석\안우석\가격조사표\개인서비스요금\"/>
    </mc:Choice>
  </mc:AlternateContent>
  <xr:revisionPtr revIDLastSave="0" documentId="13_ncr:1_{019C938A-6615-47DB-93B9-B89E3B16E4F0}" xr6:coauthVersionLast="47" xr6:coauthVersionMax="47" xr10:uidLastSave="{00000000-0000-0000-0000-000000000000}"/>
  <bookViews>
    <workbookView xWindow="-120" yWindow="-120" windowWidth="29040" windowHeight="15840" tabRatio="683" activeTab="1" xr2:uid="{00000000-000D-0000-FFFF-FFFF00000000}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8" i="11" l="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5" i="11"/>
  <c r="H4" i="11" l="1"/>
  <c r="H3" i="11"/>
  <c r="F29" i="11" l="1"/>
  <c r="F31" i="11"/>
  <c r="G42" i="11"/>
  <c r="F43" i="11"/>
  <c r="G31" i="11" l="1"/>
  <c r="G43" i="11"/>
  <c r="G29" i="11"/>
  <c r="F42" i="11"/>
  <c r="G33" i="11"/>
  <c r="F33" i="11"/>
  <c r="F34" i="11"/>
  <c r="G34" i="11"/>
  <c r="G8" i="11"/>
  <c r="F8" i="11"/>
  <c r="F39" i="11"/>
  <c r="G39" i="11"/>
  <c r="F37" i="11"/>
  <c r="G37" i="11"/>
  <c r="G11" i="11"/>
  <c r="F11" i="11"/>
  <c r="G41" i="11"/>
  <c r="F41" i="11"/>
  <c r="G9" i="11"/>
  <c r="F9" i="11"/>
  <c r="F22" i="11"/>
  <c r="G22" i="11"/>
  <c r="G5" i="11"/>
  <c r="F5" i="11"/>
  <c r="G19" i="11"/>
  <c r="F19" i="11"/>
  <c r="G15" i="11"/>
  <c r="F15" i="11"/>
  <c r="F3" i="11"/>
  <c r="G3" i="11"/>
  <c r="G30" i="11"/>
  <c r="F30" i="11"/>
  <c r="G4" i="11"/>
  <c r="F4" i="11"/>
  <c r="F32" i="11"/>
  <c r="G32" i="11"/>
  <c r="G23" i="11"/>
  <c r="F23" i="11"/>
  <c r="G21" i="11"/>
  <c r="F21" i="11"/>
  <c r="F27" i="11"/>
  <c r="G27" i="11"/>
  <c r="G17" i="11"/>
  <c r="F17" i="11"/>
  <c r="G38" i="11"/>
  <c r="F6" i="11"/>
  <c r="G6" i="11"/>
  <c r="G45" i="11"/>
  <c r="F45" i="11"/>
  <c r="G20" i="11"/>
  <c r="F20" i="11"/>
  <c r="F47" i="11"/>
  <c r="G47" i="11"/>
  <c r="G44" i="11"/>
  <c r="F44" i="11"/>
  <c r="F24" i="11"/>
  <c r="G24" i="11"/>
  <c r="G14" i="11"/>
  <c r="F14" i="11"/>
  <c r="F35" i="11"/>
  <c r="G35" i="11"/>
  <c r="G12" i="11"/>
  <c r="F12" i="11"/>
  <c r="F40" i="11"/>
  <c r="G40" i="11"/>
  <c r="F46" i="11"/>
  <c r="G46" i="11"/>
  <c r="F16" i="11"/>
  <c r="G16" i="11"/>
  <c r="F28" i="11"/>
  <c r="G28" i="11"/>
  <c r="G18" i="11"/>
  <c r="F18" i="11"/>
  <c r="G25" i="11"/>
  <c r="F25" i="11"/>
  <c r="G26" i="11"/>
  <c r="F26" i="11"/>
  <c r="G36" i="11"/>
  <c r="F36" i="11"/>
  <c r="G7" i="11"/>
  <c r="F7" i="11"/>
  <c r="F13" i="11"/>
  <c r="G13" i="11"/>
  <c r="G10" i="11"/>
  <c r="F10" i="11"/>
</calcChain>
</file>

<file path=xl/sharedStrings.xml><?xml version="1.0" encoding="utf-8"?>
<sst xmlns="http://schemas.openxmlformats.org/spreadsheetml/2006/main" count="426" uniqueCount="325">
  <si>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</si>
  <si>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</si>
  <si>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</si>
  <si>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</si>
  <si>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</si>
  <si>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</si>
  <si>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</si>
  <si>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</si>
  <si>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</si>
  <si>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</si>
  <si>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</si>
  <si>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</si>
  <si>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</si>
  <si>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</si>
  <si>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</si>
  <si>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</si>
  <si>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</si>
  <si>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</si>
  <si>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</si>
  <si>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</si>
  <si>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</si>
  <si>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</si>
  <si>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</si>
  <si>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</si>
  <si>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</si>
  <si>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</si>
  <si>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</si>
  <si>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</si>
  <si>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</si>
  <si>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</si>
  <si>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</si>
  <si>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</si>
  <si>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</si>
  <si>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</si>
  <si>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</si>
  <si>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</si>
  <si>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t>1접시(보통), 돼지고기
(국내산으로 조사하되, 원산지기재)</t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</si>
  <si>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</si>
  <si>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</si>
  <si>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</si>
  <si>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t>양복세탁료</t>
    <phoneticPr fontId="2" type="noConversion"/>
  </si>
  <si>
    <t>운동경기관람료</t>
    <phoneticPr fontId="2" type="noConversion"/>
  </si>
  <si>
    <t>볼링장 이용료</t>
    <phoneticPr fontId="2" type="noConversion"/>
  </si>
  <si>
    <t>골프연습장이용료</t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</si>
  <si>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</si>
  <si>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</si>
  <si>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t>목욕료</t>
    <phoneticPr fontId="2" type="noConversion"/>
  </si>
  <si>
    <t>찜질방이용료</t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</si>
  <si>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</si>
  <si>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</si>
  <si>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</si>
  <si>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</si>
  <si>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</si>
  <si>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</si>
  <si>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</si>
  <si>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</si>
  <si>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</si>
  <si>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</si>
  <si>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</si>
  <si>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</si>
  <si>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</si>
  <si>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</si>
  <si>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</si>
  <si>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</si>
  <si>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</si>
  <si>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</si>
  <si>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</si>
  <si>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</si>
  <si>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</si>
  <si>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</si>
  <si>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</si>
  <si>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</si>
  <si>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</si>
  <si>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</si>
  <si>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</si>
  <si>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</si>
  <si>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</si>
  <si>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</si>
  <si>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</si>
  <si>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</si>
  <si>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</si>
  <si>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</si>
  <si>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</si>
  <si>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</si>
  <si>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</si>
  <si>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</si>
  <si>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</si>
  <si>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</si>
  <si>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</si>
  <si>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</si>
  <si>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</si>
  <si>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</si>
  <si>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</si>
  <si>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</si>
  <si>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</si>
  <si>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</si>
  <si>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</si>
  <si>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</si>
  <si>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</si>
  <si>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</si>
  <si>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-</t>
    <phoneticPr fontId="2" type="noConversion"/>
  </si>
  <si>
    <t>외
식
비
(24종)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</si>
  <si>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</si>
  <si>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</si>
  <si>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</si>
  <si>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
(고기는 한우로 조사, 원산지 기재)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</si>
  <si>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</si>
  <si>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</si>
  <si>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</si>
  <si>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 xml:space="preserve"> 쇠 고 기</t>
    <phoneticPr fontId="2" type="noConversion"/>
  </si>
  <si>
    <t>1인분(국내산으로로 조사하되 원산지 기재 / 정확한  g 기재)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</si>
  <si>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</si>
  <si>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</si>
  <si>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치   킨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</si>
  <si>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</si>
  <si>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</si>
  <si>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</si>
  <si>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라면(외식)</t>
    <phoneticPr fontId="2" type="noConversion"/>
  </si>
  <si>
    <t>1인분(일반보통라면)</t>
    <phoneticPr fontId="2" type="noConversion"/>
  </si>
  <si>
    <t>1인분(일반김밥)</t>
    <phoneticPr fontId="2" type="noConversion"/>
  </si>
  <si>
    <t>커피(외식)</t>
    <phoneticPr fontId="2" type="noConversion"/>
  </si>
  <si>
    <t>1잔(일반원두커피)
(전문업소가 아닌 일반업소)</t>
    <phoneticPr fontId="2" type="noConversion"/>
  </si>
  <si>
    <t>국 산 차(외식)</t>
    <phoneticPr fontId="2" type="noConversion"/>
  </si>
  <si>
    <t>1잔(녹차)
(전문업소가 아닌 일반업소)</t>
    <phoneticPr fontId="2" type="noConversion"/>
  </si>
  <si>
    <t>기
타
서
비
스
(21종)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</si>
  <si>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</si>
  <si>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</si>
  <si>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</si>
  <si>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</si>
  <si>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</si>
  <si>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</si>
  <si>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</si>
  <si>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</si>
  <si>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</si>
  <si>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</si>
  <si>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</si>
  <si>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숙박료(호텔)</t>
    <phoneticPr fontId="2" type="noConversion"/>
  </si>
  <si>
    <t>1일(평일,스탠다드, 2급 기준)</t>
    <phoneticPr fontId="2" type="noConversion"/>
  </si>
  <si>
    <t>숙박료(여관)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</si>
  <si>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</si>
  <si>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</si>
  <si>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</si>
  <si>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</si>
  <si>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</si>
  <si>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</si>
  <si>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평균가격</t>
    <phoneticPr fontId="2" type="noConversion"/>
  </si>
  <si>
    <t>청라동</t>
  </si>
  <si>
    <t>검암동</t>
  </si>
  <si>
    <t>원당동</t>
    <phoneticPr fontId="2" type="noConversion"/>
  </si>
  <si>
    <t>가정동</t>
    <phoneticPr fontId="2" type="noConversion"/>
  </si>
  <si>
    <t>홍콩반점
5,000</t>
    <phoneticPr fontId="2" type="noConversion"/>
  </si>
  <si>
    <t>홍콩반점
6,000</t>
    <phoneticPr fontId="2" type="noConversion"/>
  </si>
  <si>
    <t>심곡동</t>
    <phoneticPr fontId="2" type="noConversion"/>
  </si>
  <si>
    <t>이촌옥
14,000
호주산200g</t>
    <phoneticPr fontId="2" type="noConversion"/>
  </si>
  <si>
    <t>화로구이
30,000
등심100g</t>
    <phoneticPr fontId="2" type="noConversion"/>
  </si>
  <si>
    <t>미주탕
9,000</t>
    <phoneticPr fontId="2" type="noConversion"/>
  </si>
  <si>
    <t>태풍
8,000</t>
    <phoneticPr fontId="2" type="noConversion"/>
  </si>
  <si>
    <t>김밥통
6,000</t>
    <phoneticPr fontId="2" type="noConversion"/>
  </si>
  <si>
    <t>김밥통
6,500</t>
    <phoneticPr fontId="2" type="noConversion"/>
  </si>
  <si>
    <t>김밥통
7,000
국산</t>
    <phoneticPr fontId="2" type="noConversion"/>
  </si>
  <si>
    <t>촌장골
22,000
국내산</t>
    <phoneticPr fontId="2" type="noConversion"/>
  </si>
  <si>
    <t>푸라닭치킨
16,900</t>
    <phoneticPr fontId="2" type="noConversion"/>
  </si>
  <si>
    <t>피자마루
11,900</t>
    <phoneticPr fontId="2" type="noConversion"/>
  </si>
  <si>
    <t>서곳볼링
32,000</t>
    <phoneticPr fontId="2" type="noConversion"/>
  </si>
  <si>
    <t>아쿠아녹주사우나
9,000</t>
    <phoneticPr fontId="2" type="noConversion"/>
  </si>
  <si>
    <t>본죽&amp;비빔밥
8,500</t>
    <phoneticPr fontId="2" type="noConversion"/>
  </si>
  <si>
    <t>경복궁삼계탕
16,000
국내산</t>
    <phoneticPr fontId="2" type="noConversion"/>
  </si>
  <si>
    <t>소플러스
28,000
국내산100g</t>
    <phoneticPr fontId="2" type="noConversion"/>
  </si>
  <si>
    <t>홍콩반점
13,000
국내산</t>
    <phoneticPr fontId="2" type="noConversion"/>
  </si>
  <si>
    <t>서호돈가스
9,500
국내산돼지고기</t>
    <phoneticPr fontId="2" type="noConversion"/>
  </si>
  <si>
    <t>스물스물
18,000
12p</t>
    <phoneticPr fontId="2" type="noConversion"/>
  </si>
  <si>
    <t>지젤락볼링장
3,500</t>
    <phoneticPr fontId="2" type="noConversion"/>
  </si>
  <si>
    <t>제이케이노래연습장
35,000</t>
    <phoneticPr fontId="2" type="noConversion"/>
  </si>
  <si>
    <t>검암나주곰탕
10,000
미국산,호주산</t>
    <phoneticPr fontId="2" type="noConversion"/>
  </si>
  <si>
    <t>함흥면옥
9,000</t>
    <phoneticPr fontId="2" type="noConversion"/>
  </si>
  <si>
    <t>시굴집
16,000
국내산</t>
    <phoneticPr fontId="2" type="noConversion"/>
  </si>
  <si>
    <t>검암점김밥천국
6,000</t>
    <phoneticPr fontId="2" type="noConversion"/>
  </si>
  <si>
    <t>만나점
13,000
미국산100g</t>
    <phoneticPr fontId="2" type="noConversion"/>
  </si>
  <si>
    <t>소야돈
27,000
미국산180g</t>
    <phoneticPr fontId="2" type="noConversion"/>
  </si>
  <si>
    <t>왕코등갈비
13,000
캐나다미국산300g</t>
    <phoneticPr fontId="2" type="noConversion"/>
  </si>
  <si>
    <t>백리향
7,000</t>
    <phoneticPr fontId="2" type="noConversion"/>
  </si>
  <si>
    <t>백리향
8,000</t>
    <phoneticPr fontId="2" type="noConversion"/>
  </si>
  <si>
    <t>백리향
18,000
국내산돼지고기</t>
    <phoneticPr fontId="2" type="noConversion"/>
  </si>
  <si>
    <t>초밥포장
15,000
11p</t>
    <phoneticPr fontId="2" type="noConversion"/>
  </si>
  <si>
    <t>교촌치킨
17,500
국내산</t>
    <phoneticPr fontId="2" type="noConversion"/>
  </si>
  <si>
    <t>프랭크버거
3,900
호주산</t>
    <phoneticPr fontId="2" type="noConversion"/>
  </si>
  <si>
    <t>피자마루
11,900
R사이즈</t>
    <phoneticPr fontId="2" type="noConversion"/>
  </si>
  <si>
    <t>바지락칼국수
6,000</t>
    <phoneticPr fontId="2" type="noConversion"/>
  </si>
  <si>
    <t>검암김밥천국
3,500</t>
    <phoneticPr fontId="2" type="noConversion"/>
  </si>
  <si>
    <t>김밥천국
2,000</t>
    <phoneticPr fontId="2" type="noConversion"/>
  </si>
  <si>
    <t>크린토피아
3,000</t>
    <phoneticPr fontId="2" type="noConversion"/>
  </si>
  <si>
    <t>경동택배
9,000</t>
    <phoneticPr fontId="2" type="noConversion"/>
  </si>
  <si>
    <t>락온볼링센터
3,500</t>
    <phoneticPr fontId="2" type="noConversion"/>
  </si>
  <si>
    <t>나인노래연습장
30,000</t>
    <phoneticPr fontId="2" type="noConversion"/>
  </si>
  <si>
    <t>멋진남자
9,000</t>
    <phoneticPr fontId="2" type="noConversion"/>
  </si>
  <si>
    <t>돕스헤어시그니처
49,000</t>
    <phoneticPr fontId="2" type="noConversion"/>
  </si>
  <si>
    <t>태백산
22,000
국내산한우200g</t>
    <phoneticPr fontId="2" type="noConversion"/>
  </si>
  <si>
    <t>초밥활어회
10,000
12p</t>
    <phoneticPr fontId="2" type="noConversion"/>
  </si>
  <si>
    <t>원당골프존파크
300,000
주5회1시간</t>
    <phoneticPr fontId="2" type="noConversion"/>
  </si>
  <si>
    <t>당하수현노래연습장
30,000</t>
    <phoneticPr fontId="2" type="noConversion"/>
  </si>
  <si>
    <t>원당스피드PC
1,000</t>
    <phoneticPr fontId="2" type="noConversion"/>
  </si>
  <si>
    <t>원당미스터남자컷트
9,000</t>
    <phoneticPr fontId="2" type="noConversion"/>
  </si>
  <si>
    <t>당하로이드밤
20,000</t>
    <phoneticPr fontId="2" type="noConversion"/>
  </si>
  <si>
    <t>구수옥설렁탕
9,000
미국산</t>
    <phoneticPr fontId="2" type="noConversion"/>
  </si>
  <si>
    <t>사리원냉면
11,000
국내산</t>
    <phoneticPr fontId="2" type="noConversion"/>
  </si>
  <si>
    <t>김가네김밥
6,500</t>
    <phoneticPr fontId="2" type="noConversion"/>
  </si>
  <si>
    <t>경복궁갈비탕
10,000
미국산</t>
    <phoneticPr fontId="2" type="noConversion"/>
  </si>
  <si>
    <t>육미소
8,000
국내산</t>
    <phoneticPr fontId="2" type="noConversion"/>
  </si>
  <si>
    <t>박사장집
3,000</t>
    <phoneticPr fontId="2" type="noConversion"/>
  </si>
  <si>
    <t>수제갈비
14,000
국내산250g</t>
    <phoneticPr fontId="2" type="noConversion"/>
  </si>
  <si>
    <t>하남돼지
13,000
국내산180g</t>
    <phoneticPr fontId="2" type="noConversion"/>
  </si>
  <si>
    <t>바른치킨
16,900
국내산</t>
    <phoneticPr fontId="2" type="noConversion"/>
  </si>
  <si>
    <t>버거킹
5,200
호주산</t>
    <phoneticPr fontId="2" type="noConversion"/>
  </si>
  <si>
    <t>7번가피자
20,900
R사이즈</t>
    <phoneticPr fontId="2" type="noConversion"/>
  </si>
  <si>
    <t>권오길칼국수
8,500</t>
    <phoneticPr fontId="2" type="noConversion"/>
  </si>
  <si>
    <t>고봉민김밥인
4,000</t>
    <phoneticPr fontId="2" type="noConversion"/>
  </si>
  <si>
    <t>고봉민김밥인
3,500</t>
    <phoneticPr fontId="2" type="noConversion"/>
  </si>
  <si>
    <t>커스텀커피
5,000</t>
    <phoneticPr fontId="2" type="noConversion"/>
  </si>
  <si>
    <t>커스텀커피
5,500</t>
    <phoneticPr fontId="2" type="noConversion"/>
  </si>
  <si>
    <t>크린토피아
9,000</t>
    <phoneticPr fontId="2" type="noConversion"/>
  </si>
  <si>
    <t>경동택배
5,000</t>
    <phoneticPr fontId="2" type="noConversion"/>
  </si>
  <si>
    <t>골프아카데미
250,000
주말,주중</t>
    <phoneticPr fontId="2" type="noConversion"/>
  </si>
  <si>
    <t>옵티머스빌리어트
10분 1,500</t>
    <phoneticPr fontId="2" type="noConversion"/>
  </si>
  <si>
    <t>더캠프
1,000</t>
    <phoneticPr fontId="2" type="noConversion"/>
  </si>
  <si>
    <t>베일리수
15,000</t>
    <phoneticPr fontId="2" type="noConversion"/>
  </si>
  <si>
    <t>블루클럽
9,000</t>
    <phoneticPr fontId="2" type="noConversion"/>
  </si>
  <si>
    <t>빈헤어
50,000</t>
    <phoneticPr fontId="2" type="noConversion"/>
  </si>
  <si>
    <t>서구 개인서비스요금(8월)</t>
    <phoneticPr fontId="2" type="noConversion"/>
  </si>
  <si>
    <t>태백산
11,000
국내산</t>
    <phoneticPr fontId="2" type="noConversion"/>
  </si>
  <si>
    <t>누름돌김치찌개
5,500</t>
    <phoneticPr fontId="2" type="noConversion"/>
  </si>
  <si>
    <t>왕솥뚜껑삼겹살
14,000
국내산180g</t>
    <phoneticPr fontId="2" type="noConversion"/>
  </si>
  <si>
    <t>검암점돈까스회관
10,000
국내산</t>
    <phoneticPr fontId="2" type="noConversion"/>
  </si>
  <si>
    <t>컴포즈커피
1,500</t>
    <phoneticPr fontId="2" type="noConversion"/>
  </si>
  <si>
    <t>컴포즈커피
3,500</t>
    <phoneticPr fontId="2" type="noConversion"/>
  </si>
  <si>
    <t>국제스크린골프연습장
180,000
주5회1시간</t>
    <phoneticPr fontId="2" type="noConversion"/>
  </si>
  <si>
    <t>매니아당구장
10,000</t>
    <phoneticPr fontId="2" type="noConversion"/>
  </si>
  <si>
    <t>블레스PC방
1,200</t>
    <phoneticPr fontId="2" type="noConversion"/>
  </si>
  <si>
    <t>아이엘스스튜디오
20,000</t>
    <phoneticPr fontId="2" type="noConversion"/>
  </si>
  <si>
    <t>아이엘스스튜디오
15,000</t>
    <phoneticPr fontId="2" type="noConversion"/>
  </si>
  <si>
    <t>한촌설렁탕
9,500
호주산</t>
    <phoneticPr fontId="2" type="noConversion"/>
  </si>
  <si>
    <t>새자리냉면
8,000</t>
    <phoneticPr fontId="2" type="noConversion"/>
  </si>
  <si>
    <t>고기듬뿍대왕비빔밥
8,500
국내산</t>
    <phoneticPr fontId="2" type="noConversion"/>
  </si>
  <si>
    <t>원조갈비성
9,000
호주산</t>
    <phoneticPr fontId="2" type="noConversion"/>
  </si>
  <si>
    <t>논현삼계탕
16,000
국내산</t>
    <phoneticPr fontId="2" type="noConversion"/>
  </si>
  <si>
    <t>얼큰이찌개마을
6,000</t>
    <phoneticPr fontId="2" type="noConversion"/>
  </si>
  <si>
    <t>원당대로식당
7,000</t>
    <phoneticPr fontId="2" type="noConversion"/>
  </si>
  <si>
    <t>십원집
9,000
국내산200g</t>
    <phoneticPr fontId="2" type="noConversion"/>
  </si>
  <si>
    <t>원조갈비성
17,000
국내산270g</t>
  </si>
  <si>
    <t>생숯불갈비
12,000
국내산200g</t>
    <phoneticPr fontId="2" type="noConversion"/>
  </si>
  <si>
    <t>당하착한쭝식
6,900</t>
    <phoneticPr fontId="2" type="noConversion"/>
  </si>
  <si>
    <t>당하착한쭝식
3,900</t>
    <phoneticPr fontId="2" type="noConversion"/>
  </si>
  <si>
    <t>당하착한쭝식
13,900
국내산미국산</t>
    <phoneticPr fontId="2" type="noConversion"/>
  </si>
  <si>
    <t>돈의맛
8,000
국내산</t>
    <phoneticPr fontId="2" type="noConversion"/>
  </si>
  <si>
    <t>교촌치킨
18,000
국내산</t>
    <phoneticPr fontId="2" type="noConversion"/>
  </si>
  <si>
    <t>롯데리아
4,500
국내산</t>
    <phoneticPr fontId="2" type="noConversion"/>
  </si>
  <si>
    <t>7번가피자
18,900
R사이즈</t>
    <phoneticPr fontId="2" type="noConversion"/>
  </si>
  <si>
    <t>닐리리손칼국수
9,000</t>
    <phoneticPr fontId="2" type="noConversion"/>
  </si>
  <si>
    <t>김밥킹
3,800</t>
    <phoneticPr fontId="2" type="noConversion"/>
  </si>
  <si>
    <t xml:space="preserve">김밥킹
3,000
</t>
    <phoneticPr fontId="2" type="noConversion"/>
  </si>
  <si>
    <t>메가커피
2,000</t>
    <phoneticPr fontId="2" type="noConversion"/>
  </si>
  <si>
    <t>메가커피
3,000</t>
    <phoneticPr fontId="2" type="noConversion"/>
  </si>
  <si>
    <t>대신택배
8,000</t>
    <phoneticPr fontId="2" type="noConversion"/>
  </si>
  <si>
    <t>핀즈볼링장
4,500</t>
    <phoneticPr fontId="2" type="noConversion"/>
  </si>
  <si>
    <t>원당탑당구클럽
10,000
1시간</t>
    <phoneticPr fontId="2" type="noConversion"/>
  </si>
  <si>
    <t>원당아이지스튜디오
18,000</t>
    <phoneticPr fontId="2" type="noConversion"/>
  </si>
  <si>
    <t>원당아이지스튜디오
5,000</t>
    <phoneticPr fontId="2" type="noConversion"/>
  </si>
  <si>
    <t>함흥냉면
9,500
호주산</t>
    <phoneticPr fontId="2" type="noConversion"/>
  </si>
  <si>
    <t xml:space="preserve">함흥냉면
9,500
</t>
    <phoneticPr fontId="2" type="noConversion"/>
  </si>
  <si>
    <t>함흥냉면
14,000
호주산</t>
    <phoneticPr fontId="2" type="noConversion"/>
  </si>
  <si>
    <t>장마루감자탕
13,000
국내산</t>
    <phoneticPr fontId="2" type="noConversion"/>
  </si>
  <si>
    <t>김이밥먹는집
6,000</t>
    <phoneticPr fontId="2" type="noConversion"/>
  </si>
  <si>
    <t>신돈플러스
8,000
뚝배기</t>
    <phoneticPr fontId="2" type="noConversion"/>
  </si>
  <si>
    <t>함흥냉면
19,000</t>
    <phoneticPr fontId="2" type="noConversion"/>
  </si>
  <si>
    <t>신돈플러스
13,000
200g</t>
    <phoneticPr fontId="2" type="noConversion"/>
  </si>
  <si>
    <t>5,900
국산</t>
    <phoneticPr fontId="2" type="noConversion"/>
  </si>
  <si>
    <t>7,900
교동</t>
    <phoneticPr fontId="2" type="noConversion"/>
  </si>
  <si>
    <t>양자강
7,000
소</t>
    <phoneticPr fontId="2" type="noConversion"/>
  </si>
  <si>
    <t>한스김밥
7,000</t>
    <phoneticPr fontId="2" type="noConversion"/>
  </si>
  <si>
    <t>스시웨이
16,000</t>
    <phoneticPr fontId="2" type="noConversion"/>
  </si>
  <si>
    <t>멕시카나
17,000</t>
    <phoneticPr fontId="2" type="noConversion"/>
  </si>
  <si>
    <t>맘스터치
3,500</t>
    <phoneticPr fontId="2" type="noConversion"/>
  </si>
  <si>
    <t>박칼국수
9,000</t>
    <phoneticPr fontId="2" type="noConversion"/>
  </si>
  <si>
    <t>한스김밥
3,500</t>
    <phoneticPr fontId="2" type="noConversion"/>
  </si>
  <si>
    <t>한스김밥
2,500</t>
    <phoneticPr fontId="2" type="noConversion"/>
  </si>
  <si>
    <t>써니
4,000</t>
    <phoneticPr fontId="2" type="noConversion"/>
  </si>
  <si>
    <t>세탁나라
7,000</t>
    <phoneticPr fontId="2" type="noConversion"/>
  </si>
  <si>
    <t>범양아파트
3,000</t>
    <phoneticPr fontId="2" type="noConversion"/>
  </si>
  <si>
    <t>범양아파트
330,000</t>
    <phoneticPr fontId="2" type="noConversion"/>
  </si>
  <si>
    <t>열우물경기장
5,000</t>
    <phoneticPr fontId="2" type="noConversion"/>
  </si>
  <si>
    <t>천마볼링장
4,000</t>
    <phoneticPr fontId="2" type="noConversion"/>
  </si>
  <si>
    <t>스카이골프장
10,000</t>
    <phoneticPr fontId="2" type="noConversion"/>
  </si>
  <si>
    <t>SBS당구장
10분 2,000</t>
    <phoneticPr fontId="2" type="noConversion"/>
  </si>
  <si>
    <t>이벤트
30,000</t>
    <phoneticPr fontId="2" type="noConversion"/>
  </si>
  <si>
    <t>상떼PC방
1,000</t>
    <phoneticPr fontId="2" type="noConversion"/>
  </si>
  <si>
    <t>현대포토
15,000</t>
    <phoneticPr fontId="2" type="noConversion"/>
  </si>
  <si>
    <t>현대포토
400</t>
  </si>
  <si>
    <t>전통유명이발소
9,000</t>
    <phoneticPr fontId="2" type="noConversion"/>
  </si>
  <si>
    <t>더헤어
8,000
남자컷</t>
    <phoneticPr fontId="2" type="noConversion"/>
  </si>
  <si>
    <t>미주탕
10,000</t>
    <phoneticPr fontId="2" type="noConversion"/>
  </si>
  <si>
    <t>가정옥
7,000
호주산</t>
    <phoneticPr fontId="2" type="noConversion"/>
  </si>
  <si>
    <t>14,000
미국산</t>
    <phoneticPr fontId="2" type="noConversion"/>
  </si>
  <si>
    <t>동남집
14,000</t>
    <phoneticPr fontId="2" type="noConversion"/>
  </si>
  <si>
    <t>김밥통
6,500
국산</t>
    <phoneticPr fontId="2" type="noConversion"/>
  </si>
  <si>
    <t>촌장골
23,000
국내산</t>
    <phoneticPr fontId="2" type="noConversion"/>
  </si>
  <si>
    <t>푸줏간
14,000</t>
    <phoneticPr fontId="2" type="noConversion"/>
  </si>
  <si>
    <t>홍콩반점
7,000</t>
    <phoneticPr fontId="2" type="noConversion"/>
  </si>
  <si>
    <t>홍콩반점
14,900
소</t>
    <phoneticPr fontId="2" type="noConversion"/>
  </si>
  <si>
    <t>한스김밥
6,500
등심</t>
    <phoneticPr fontId="2" type="noConversion"/>
  </si>
  <si>
    <t>15,000
국내산</t>
    <phoneticPr fontId="2" type="noConversion"/>
  </si>
  <si>
    <t>아구대통령
6,000</t>
    <phoneticPr fontId="2" type="noConversion"/>
  </si>
  <si>
    <t>한스김밥
1,500</t>
    <phoneticPr fontId="2" type="noConversion"/>
  </si>
  <si>
    <t>수웨하우스
15,000</t>
    <phoneticPr fontId="2" type="noConversion"/>
  </si>
  <si>
    <t>세탁나라
8,000</t>
    <phoneticPr fontId="2" type="noConversion"/>
  </si>
  <si>
    <t>세탁나라
2,000</t>
    <phoneticPr fontId="2" type="noConversion"/>
  </si>
  <si>
    <t>대한통운
8,000</t>
    <phoneticPr fontId="2" type="noConversion"/>
  </si>
  <si>
    <t>럭셔리
10분 1,700</t>
    <phoneticPr fontId="2" type="noConversion"/>
  </si>
  <si>
    <t>원점
시간당 30,000</t>
    <phoneticPr fontId="2" type="noConversion"/>
  </si>
  <si>
    <t>스위티
1,000</t>
    <phoneticPr fontId="2" type="noConversion"/>
  </si>
  <si>
    <t>롯데시네마
15,000</t>
    <phoneticPr fontId="2" type="noConversion"/>
  </si>
  <si>
    <t>큐스튜디오
20,000</t>
    <phoneticPr fontId="2" type="noConversion"/>
  </si>
  <si>
    <t>심곡
1,000</t>
    <phoneticPr fontId="2" type="noConversion"/>
  </si>
  <si>
    <t>랑랑
11,000</t>
    <phoneticPr fontId="2" type="noConversion"/>
  </si>
  <si>
    <t>랑랑
33,000
일반파마</t>
    <phoneticPr fontId="2" type="noConversion"/>
  </si>
  <si>
    <t>아쿠아녹주사우나
10,000</t>
    <phoneticPr fontId="2" type="noConversion"/>
  </si>
  <si>
    <t>노브랜드버거
2,500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</si>
</sst>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1"/>
      <color rgb="FF0070C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73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4" xfId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41" fontId="8" fillId="4" borderId="5" xfId="1" applyFont="1" applyFill="1" applyBorder="1" applyAlignment="1">
      <alignment vertical="center" shrinkToFi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0" fontId="1" fillId="0" borderId="0" xfId="0" applyFont="1"/>
    <xf numFmtId="176" fontId="4" fillId="0" borderId="8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41" fontId="1" fillId="0" borderId="0" xfId="0" applyNumberFormat="1" applyFont="1"/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5" xfId="0" applyFont="1" applyFill="1" applyBorder="1" applyAlignment="1">
      <alignment horizontal="center" vertical="center" wrapText="1"/>
    </xf>
    <xf numFmtId="41" fontId="3" fillId="3" borderId="9" xfId="1" applyFont="1" applyFill="1" applyBorder="1" applyAlignment="1">
      <alignment vertical="center"/>
    </xf>
    <xf numFmtId="41" fontId="3" fillId="3" borderId="9" xfId="1" applyFont="1" applyFill="1" applyBorder="1" applyAlignment="1">
      <alignment horizontal="right" vertical="center"/>
    </xf>
    <xf numFmtId="178" fontId="3" fillId="3" borderId="9" xfId="0" applyNumberFormat="1" applyFont="1" applyFill="1" applyBorder="1" applyAlignment="1">
      <alignment vertical="center"/>
    </xf>
    <xf numFmtId="178" fontId="3" fillId="3" borderId="9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3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9" fillId="5" borderId="5" xfId="1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41" fontId="3" fillId="0" borderId="5" xfId="1" applyFont="1" applyFill="1" applyBorder="1" applyAlignment="1">
      <alignment horizontal="center" vertical="center" wrapText="1" shrinkToFit="1"/>
    </xf>
    <xf numFmtId="176" fontId="3" fillId="2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10" fillId="5" borderId="6" xfId="0" applyFont="1" applyFill="1" applyBorder="1" applyAlignment="1" applyProtection="1">
      <alignment horizontal="center" vertical="center"/>
    </xf>
    <xf numFmtId="177" fontId="10" fillId="5" borderId="5" xfId="1" applyNumberFormat="1" applyFont="1" applyFill="1" applyBorder="1" applyAlignment="1">
      <alignment horizontal="right" vertical="center"/>
    </xf>
    <xf numFmtId="176" fontId="11" fillId="0" borderId="0" xfId="0" applyNumberFormat="1" applyFont="1" applyAlignment="1">
      <alignment horizontal="center" vertical="center"/>
    </xf>
    <xf numFmtId="176" fontId="11" fillId="2" borderId="0" xfId="0" applyNumberFormat="1" applyFont="1" applyFill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41" fontId="4" fillId="0" borderId="10" xfId="1" applyFont="1" applyFill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 shrinkToFit="1"/>
    </xf>
    <xf numFmtId="41" fontId="3" fillId="0" borderId="5" xfId="1" applyFont="1" applyBorder="1" applyAlignment="1">
      <alignment horizontal="center" vertical="center"/>
    </xf>
    <xf numFmtId="41" fontId="3" fillId="0" borderId="0" xfId="1" applyFont="1" applyAlignment="1">
      <alignment horizontal="left" vertical="center"/>
    </xf>
    <xf numFmtId="176" fontId="1" fillId="0" borderId="8" xfId="0" applyNumberFormat="1" applyFont="1" applyFill="1" applyBorder="1" applyAlignment="1">
      <alignment horizontal="center" vertical="center" wrapText="1"/>
    </xf>
    <xf numFmtId="176" fontId="1" fillId="0" borderId="11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9" fontId="7" fillId="0" borderId="0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E5" sqref="E5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3" customWidth="1"/>
    <col min="4" max="5" width="9.88671875" style="25" customWidth="1"/>
    <col min="6" max="6" width="1.109375" style="25" customWidth="1"/>
    <col min="7" max="7" width="9.33203125" style="25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9" t="s">
        <v>95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41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4" t="s">
        <v>90</v>
      </c>
      <c r="E2" s="34" t="s">
        <v>89</v>
      </c>
      <c r="F2" s="67" t="s">
        <v>91</v>
      </c>
      <c r="G2" s="67"/>
      <c r="H2" s="34" t="s">
        <v>92</v>
      </c>
      <c r="I2" s="46" t="s">
        <v>145</v>
      </c>
      <c r="J2" s="50"/>
      <c r="K2" s="50"/>
      <c r="L2" s="46"/>
      <c r="M2" s="46"/>
      <c r="N2" s="46"/>
      <c r="O2" s="46"/>
      <c r="P2" s="46"/>
      <c r="Q2" s="46"/>
    </row>
    <row r="3" spans="1:19" ht="27.75" customHeight="1" thickTop="1" x14ac:dyDescent="0.15">
      <c r="A3" s="65" t="s">
        <v>49</v>
      </c>
      <c r="B3" s="20" t="s">
        <v>35</v>
      </c>
      <c r="C3" s="29" t="s">
        <v>52</v>
      </c>
      <c r="D3" s="22">
        <v>9625</v>
      </c>
      <c r="E3" s="22">
        <v>9000</v>
      </c>
      <c r="F3" s="23" t="str">
        <f>IF((D3-E3)&lt;0,"↑",IF((D3-E3)&gt;0,"↓",""))</f>
        <v>↓</v>
      </c>
      <c r="G3" s="24">
        <f t="shared" ref="G3:G47" si="0">ABS(D3-E3)</f>
        <v>625</v>
      </c>
      <c r="H3" s="45">
        <f>IFERROR(ROUND(((D3-E3)/E3)*100,1),"-")</f>
        <v>6.9</v>
      </c>
      <c r="I3" s="7">
        <v>9625</v>
      </c>
      <c r="J3" s="7"/>
      <c r="K3" s="10"/>
      <c r="L3" s="7"/>
      <c r="M3" s="8"/>
      <c r="N3" s="9"/>
      <c r="O3" s="10"/>
      <c r="P3" s="14"/>
      <c r="Q3" s="14"/>
      <c r="R3" s="40"/>
    </row>
    <row r="4" spans="1:19" ht="27.75" customHeight="1" x14ac:dyDescent="0.15">
      <c r="A4" s="66"/>
      <c r="B4" s="20" t="s">
        <v>4</v>
      </c>
      <c r="C4" s="30" t="s">
        <v>53</v>
      </c>
      <c r="D4" s="22">
        <v>8600</v>
      </c>
      <c r="E4" s="22">
        <v>9100</v>
      </c>
      <c r="F4" s="48" t="str">
        <f t="shared" ref="F4:F47" si="1">IF((D4-E4)&lt;0,"↑",IF((D4-E4)&gt;0,"↓",""))</f>
        <v>↑</v>
      </c>
      <c r="G4" s="49">
        <f t="shared" si="0"/>
        <v>500</v>
      </c>
      <c r="H4" s="45">
        <f t="shared" ref="H4" si="2">IFERROR(ROUND(((D4-E4)/E4)*100,1),"-")</f>
        <v>-5.5</v>
      </c>
      <c r="I4" s="11">
        <v>8600</v>
      </c>
      <c r="J4" s="11"/>
      <c r="K4" s="14"/>
      <c r="L4" s="11"/>
      <c r="M4" s="12"/>
      <c r="N4" s="13"/>
      <c r="O4" s="14"/>
      <c r="P4" s="14"/>
      <c r="Q4" s="14"/>
      <c r="R4" s="40"/>
      <c r="S4" s="40"/>
    </row>
    <row r="5" spans="1:19" ht="27.75" customHeight="1" x14ac:dyDescent="0.15">
      <c r="A5" s="66"/>
      <c r="B5" s="20" t="s">
        <v>5</v>
      </c>
      <c r="C5" s="30" t="s">
        <v>54</v>
      </c>
      <c r="D5" s="22">
        <v>7500</v>
      </c>
      <c r="E5" s="22">
        <v>7375</v>
      </c>
      <c r="F5" s="48" t="str">
        <f t="shared" si="1"/>
        <v>↓</v>
      </c>
      <c r="G5" s="49">
        <f t="shared" si="0"/>
        <v>125</v>
      </c>
      <c r="H5" s="45">
        <f>IFERROR(ROUND(((D5-E5)/E5)*-100,1),"-")</f>
        <v>-1.7</v>
      </c>
      <c r="I5" s="11">
        <v>7500</v>
      </c>
      <c r="J5" s="11"/>
      <c r="K5" s="14"/>
      <c r="L5" s="11"/>
      <c r="M5" s="15"/>
      <c r="N5" s="13"/>
      <c r="O5" s="14"/>
      <c r="P5" s="14"/>
      <c r="Q5" s="14"/>
      <c r="R5" s="40"/>
    </row>
    <row r="6" spans="1:19" ht="27.75" customHeight="1" x14ac:dyDescent="0.15">
      <c r="A6" s="66"/>
      <c r="B6" s="20" t="s">
        <v>6</v>
      </c>
      <c r="C6" s="29" t="s">
        <v>52</v>
      </c>
      <c r="D6" s="22">
        <v>11800</v>
      </c>
      <c r="E6" s="22">
        <v>11600</v>
      </c>
      <c r="F6" s="48" t="str">
        <f t="shared" si="1"/>
        <v>↓</v>
      </c>
      <c r="G6" s="49">
        <f t="shared" si="0"/>
        <v>200</v>
      </c>
      <c r="H6" s="45">
        <f t="shared" ref="H6:H47" si="3">IFERROR(ROUND(((D6-E6)/E6)*-100,1),"-")</f>
        <v>-1.7</v>
      </c>
      <c r="I6" s="11">
        <v>11800</v>
      </c>
      <c r="J6" s="11"/>
      <c r="K6" s="14"/>
      <c r="L6" s="16"/>
      <c r="M6" s="17"/>
      <c r="N6" s="13"/>
      <c r="O6" s="14"/>
      <c r="P6" s="14"/>
      <c r="Q6" s="47"/>
      <c r="R6" s="40"/>
    </row>
    <row r="7" spans="1:19" ht="27.75" customHeight="1" x14ac:dyDescent="0.15">
      <c r="A7" s="66"/>
      <c r="B7" s="20" t="s">
        <v>7</v>
      </c>
      <c r="C7" s="31" t="s">
        <v>55</v>
      </c>
      <c r="D7" s="22">
        <v>15400</v>
      </c>
      <c r="E7" s="22">
        <v>15000</v>
      </c>
      <c r="F7" s="48" t="str">
        <f t="shared" si="1"/>
        <v>↓</v>
      </c>
      <c r="G7" s="49">
        <f t="shared" si="0"/>
        <v>400</v>
      </c>
      <c r="H7" s="45">
        <f t="shared" si="3"/>
        <v>-2.7</v>
      </c>
      <c r="I7" s="11">
        <v>15400</v>
      </c>
      <c r="J7" s="11"/>
      <c r="K7" s="14"/>
      <c r="L7" s="16"/>
      <c r="M7" s="17"/>
      <c r="N7" s="13"/>
      <c r="O7" s="14"/>
      <c r="P7" s="14"/>
      <c r="Q7" s="14"/>
      <c r="R7" s="40"/>
    </row>
    <row r="8" spans="1:19" ht="27.75" customHeight="1" x14ac:dyDescent="0.15">
      <c r="A8" s="66"/>
      <c r="B8" s="20" t="s">
        <v>8</v>
      </c>
      <c r="C8" s="31" t="s">
        <v>56</v>
      </c>
      <c r="D8" s="22">
        <v>6600</v>
      </c>
      <c r="E8" s="22">
        <v>6400</v>
      </c>
      <c r="F8" s="48" t="str">
        <f t="shared" si="1"/>
        <v>↓</v>
      </c>
      <c r="G8" s="49">
        <f t="shared" si="0"/>
        <v>200</v>
      </c>
      <c r="H8" s="45">
        <f t="shared" si="3"/>
        <v>-3.1</v>
      </c>
      <c r="I8" s="11">
        <v>6600</v>
      </c>
      <c r="J8" s="11"/>
      <c r="K8" s="14"/>
      <c r="L8" s="11"/>
      <c r="M8" s="12"/>
      <c r="N8" s="13"/>
      <c r="O8" s="14"/>
      <c r="P8" s="14"/>
      <c r="Q8" s="14"/>
      <c r="R8" s="40"/>
      <c r="S8" s="40"/>
    </row>
    <row r="9" spans="1:19" ht="27.75" customHeight="1" x14ac:dyDescent="0.15">
      <c r="A9" s="66"/>
      <c r="B9" s="20" t="s">
        <v>9</v>
      </c>
      <c r="C9" s="31" t="s">
        <v>56</v>
      </c>
      <c r="D9" s="22">
        <v>6300</v>
      </c>
      <c r="E9" s="22">
        <v>5700</v>
      </c>
      <c r="F9" s="48" t="str">
        <f t="shared" si="1"/>
        <v>↓</v>
      </c>
      <c r="G9" s="49">
        <f t="shared" si="0"/>
        <v>600</v>
      </c>
      <c r="H9" s="45">
        <f t="shared" si="3"/>
        <v>-10.5</v>
      </c>
      <c r="I9" s="11">
        <v>6300</v>
      </c>
      <c r="J9" s="11"/>
      <c r="K9" s="14"/>
      <c r="L9" s="11"/>
      <c r="M9" s="12"/>
      <c r="N9" s="13"/>
      <c r="O9" s="14"/>
      <c r="P9" s="14"/>
      <c r="Q9" s="14"/>
      <c r="R9" s="40"/>
    </row>
    <row r="10" spans="1:19" ht="27.75" customHeight="1" x14ac:dyDescent="0.15">
      <c r="A10" s="66"/>
      <c r="B10" s="20" t="s">
        <v>18</v>
      </c>
      <c r="C10" s="31" t="s">
        <v>57</v>
      </c>
      <c r="D10" s="22">
        <v>10600</v>
      </c>
      <c r="E10" s="22">
        <v>10200</v>
      </c>
      <c r="F10" s="48" t="str">
        <f t="shared" si="1"/>
        <v>↓</v>
      </c>
      <c r="G10" s="49">
        <f t="shared" si="0"/>
        <v>400</v>
      </c>
      <c r="H10" s="45">
        <f t="shared" si="3"/>
        <v>-3.9</v>
      </c>
      <c r="I10" s="11">
        <v>10600</v>
      </c>
      <c r="J10" s="11"/>
      <c r="K10" s="13"/>
      <c r="L10" s="11"/>
      <c r="M10" s="12"/>
      <c r="N10" s="13"/>
      <c r="O10" s="13"/>
      <c r="P10" s="14"/>
      <c r="Q10" s="14"/>
      <c r="R10" s="40"/>
    </row>
    <row r="11" spans="1:19" ht="27.75" customHeight="1" x14ac:dyDescent="0.15">
      <c r="A11" s="66"/>
      <c r="B11" s="20" t="s">
        <v>48</v>
      </c>
      <c r="C11" s="31" t="s">
        <v>57</v>
      </c>
      <c r="D11" s="22">
        <v>30400</v>
      </c>
      <c r="E11" s="22">
        <v>25800</v>
      </c>
      <c r="F11" s="48" t="str">
        <f t="shared" si="1"/>
        <v>↓</v>
      </c>
      <c r="G11" s="49">
        <f t="shared" si="0"/>
        <v>4600</v>
      </c>
      <c r="H11" s="45">
        <f t="shared" si="3"/>
        <v>-17.8</v>
      </c>
      <c r="I11" s="11">
        <v>30400</v>
      </c>
      <c r="J11" s="11"/>
      <c r="K11" s="13"/>
      <c r="L11" s="11"/>
      <c r="M11" s="12"/>
      <c r="N11" s="13"/>
      <c r="O11" s="13"/>
      <c r="P11" s="14"/>
      <c r="Q11" s="14"/>
      <c r="R11" s="40"/>
    </row>
    <row r="12" spans="1:19" ht="27.75" customHeight="1" x14ac:dyDescent="0.15">
      <c r="A12" s="66"/>
      <c r="B12" s="20" t="s">
        <v>17</v>
      </c>
      <c r="C12" s="31" t="s">
        <v>58</v>
      </c>
      <c r="D12" s="22">
        <v>17000</v>
      </c>
      <c r="E12" s="22">
        <v>17200</v>
      </c>
      <c r="F12" s="48" t="str">
        <f t="shared" si="1"/>
        <v>↑</v>
      </c>
      <c r="G12" s="49">
        <f t="shared" si="0"/>
        <v>200</v>
      </c>
      <c r="H12" s="45">
        <f t="shared" si="3"/>
        <v>1.2</v>
      </c>
      <c r="I12" s="11">
        <v>17000</v>
      </c>
      <c r="J12" s="11"/>
      <c r="K12" s="13"/>
      <c r="L12" s="11"/>
      <c r="M12" s="12"/>
      <c r="N12" s="13"/>
      <c r="O12" s="13"/>
      <c r="P12" s="14"/>
      <c r="Q12" s="14"/>
      <c r="R12" s="40"/>
    </row>
    <row r="13" spans="1:19" ht="27.75" customHeight="1" x14ac:dyDescent="0.15">
      <c r="A13" s="66"/>
      <c r="B13" s="20" t="s">
        <v>16</v>
      </c>
      <c r="C13" s="31" t="s">
        <v>58</v>
      </c>
      <c r="D13" s="22">
        <v>13102</v>
      </c>
      <c r="E13" s="22">
        <v>13200</v>
      </c>
      <c r="F13" s="48" t="str">
        <f t="shared" si="1"/>
        <v>↑</v>
      </c>
      <c r="G13" s="49">
        <f t="shared" si="0"/>
        <v>98</v>
      </c>
      <c r="H13" s="45">
        <f t="shared" si="3"/>
        <v>0.7</v>
      </c>
      <c r="I13" s="11">
        <v>13102</v>
      </c>
      <c r="J13" s="11"/>
      <c r="K13" s="13"/>
      <c r="L13" s="11"/>
      <c r="M13" s="12"/>
      <c r="N13" s="13"/>
      <c r="O13" s="13"/>
      <c r="P13" s="14"/>
      <c r="Q13" s="14"/>
      <c r="R13" s="40"/>
    </row>
    <row r="14" spans="1:19" ht="27.75" customHeight="1" x14ac:dyDescent="0.15">
      <c r="A14" s="66"/>
      <c r="B14" s="20" t="s">
        <v>13</v>
      </c>
      <c r="C14" s="32" t="s">
        <v>59</v>
      </c>
      <c r="D14" s="22">
        <v>5180</v>
      </c>
      <c r="E14" s="22">
        <v>5560</v>
      </c>
      <c r="F14" s="48" t="str">
        <f t="shared" si="1"/>
        <v>↑</v>
      </c>
      <c r="G14" s="49">
        <f t="shared" si="0"/>
        <v>380</v>
      </c>
      <c r="H14" s="45">
        <f t="shared" si="3"/>
        <v>6.8</v>
      </c>
      <c r="I14" s="11">
        <v>5180</v>
      </c>
      <c r="J14" s="11"/>
      <c r="K14" s="13"/>
      <c r="L14" s="11"/>
      <c r="M14" s="12"/>
      <c r="N14" s="13"/>
      <c r="O14" s="13"/>
      <c r="P14" s="14"/>
      <c r="Q14" s="14"/>
      <c r="R14" s="40"/>
    </row>
    <row r="15" spans="1:19" ht="27.75" customHeight="1" x14ac:dyDescent="0.15">
      <c r="A15" s="66"/>
      <c r="B15" s="20" t="s">
        <v>14</v>
      </c>
      <c r="C15" s="32" t="s">
        <v>59</v>
      </c>
      <c r="D15" s="22">
        <v>6580</v>
      </c>
      <c r="E15" s="22">
        <v>7160</v>
      </c>
      <c r="F15" s="48" t="str">
        <f t="shared" si="1"/>
        <v>↑</v>
      </c>
      <c r="G15" s="49">
        <f t="shared" si="0"/>
        <v>580</v>
      </c>
      <c r="H15" s="45">
        <f t="shared" si="3"/>
        <v>8.1</v>
      </c>
      <c r="I15" s="11">
        <v>6580</v>
      </c>
      <c r="J15" s="11"/>
      <c r="K15" s="13"/>
      <c r="L15" s="11"/>
      <c r="M15" s="12"/>
      <c r="N15" s="13"/>
      <c r="O15" s="13"/>
      <c r="P15" s="14"/>
      <c r="Q15" s="14"/>
      <c r="R15" s="40"/>
    </row>
    <row r="16" spans="1:19" ht="27.75" customHeight="1" x14ac:dyDescent="0.15">
      <c r="A16" s="66"/>
      <c r="B16" s="20" t="s">
        <v>15</v>
      </c>
      <c r="C16" s="31" t="s">
        <v>36</v>
      </c>
      <c r="D16" s="22">
        <v>12180</v>
      </c>
      <c r="E16" s="22">
        <v>13360</v>
      </c>
      <c r="F16" s="48" t="str">
        <f t="shared" si="1"/>
        <v>↑</v>
      </c>
      <c r="G16" s="49">
        <f t="shared" si="0"/>
        <v>1180</v>
      </c>
      <c r="H16" s="45">
        <f t="shared" si="3"/>
        <v>8.8000000000000007</v>
      </c>
      <c r="I16" s="11">
        <v>12180</v>
      </c>
      <c r="J16" s="11"/>
      <c r="K16" s="13"/>
      <c r="L16" s="11"/>
      <c r="M16" s="12"/>
      <c r="N16" s="13"/>
      <c r="O16" s="13"/>
      <c r="P16" s="14"/>
      <c r="Q16" s="14"/>
      <c r="R16" s="40"/>
    </row>
    <row r="17" spans="1:18" ht="27.75" customHeight="1" x14ac:dyDescent="0.15">
      <c r="A17" s="66"/>
      <c r="B17" s="20" t="s">
        <v>12</v>
      </c>
      <c r="C17" s="31" t="s">
        <v>60</v>
      </c>
      <c r="D17" s="22">
        <v>7800</v>
      </c>
      <c r="E17" s="22">
        <v>8200</v>
      </c>
      <c r="F17" s="48" t="str">
        <f t="shared" si="1"/>
        <v>↑</v>
      </c>
      <c r="G17" s="49">
        <f t="shared" si="0"/>
        <v>400</v>
      </c>
      <c r="H17" s="45">
        <f t="shared" si="3"/>
        <v>4.9000000000000004</v>
      </c>
      <c r="I17" s="11">
        <v>7800</v>
      </c>
      <c r="J17" s="11"/>
      <c r="K17" s="13"/>
      <c r="L17" s="11"/>
      <c r="M17" s="12"/>
      <c r="N17" s="13"/>
      <c r="O17" s="13"/>
      <c r="P17" s="14"/>
      <c r="Q17" s="14"/>
      <c r="R17" s="40"/>
    </row>
    <row r="18" spans="1:18" ht="27.75" customHeight="1" x14ac:dyDescent="0.15">
      <c r="A18" s="66"/>
      <c r="B18" s="20" t="s">
        <v>19</v>
      </c>
      <c r="C18" s="32" t="s">
        <v>61</v>
      </c>
      <c r="D18" s="22">
        <v>13750</v>
      </c>
      <c r="E18" s="22">
        <v>14800</v>
      </c>
      <c r="F18" s="48" t="str">
        <f t="shared" si="1"/>
        <v>↑</v>
      </c>
      <c r="G18" s="49">
        <f t="shared" si="0"/>
        <v>1050</v>
      </c>
      <c r="H18" s="45">
        <f t="shared" si="3"/>
        <v>7.1</v>
      </c>
      <c r="I18" s="11">
        <v>13750</v>
      </c>
      <c r="J18" s="11"/>
      <c r="K18" s="13"/>
      <c r="L18" s="11"/>
      <c r="M18" s="12"/>
      <c r="N18" s="13"/>
      <c r="O18" s="13"/>
      <c r="P18" s="14"/>
      <c r="Q18" s="14"/>
      <c r="R18" s="40"/>
    </row>
    <row r="19" spans="1:18" ht="27.75" customHeight="1" x14ac:dyDescent="0.15">
      <c r="A19" s="66"/>
      <c r="B19" s="43" t="s">
        <v>94</v>
      </c>
      <c r="C19" s="29" t="s">
        <v>62</v>
      </c>
      <c r="D19" s="22">
        <v>17660</v>
      </c>
      <c r="E19" s="22">
        <v>17260</v>
      </c>
      <c r="F19" s="48" t="str">
        <f t="shared" si="1"/>
        <v>↓</v>
      </c>
      <c r="G19" s="49">
        <f t="shared" si="0"/>
        <v>400</v>
      </c>
      <c r="H19" s="45">
        <f t="shared" si="3"/>
        <v>-2.2999999999999998</v>
      </c>
      <c r="I19" s="11">
        <v>17660</v>
      </c>
      <c r="J19" s="11"/>
      <c r="K19" s="13"/>
      <c r="L19" s="11"/>
      <c r="M19" s="12"/>
      <c r="N19" s="13"/>
      <c r="O19" s="13"/>
      <c r="P19" s="14"/>
      <c r="Q19" s="14"/>
      <c r="R19" s="40"/>
    </row>
    <row r="20" spans="1:18" ht="27.75" customHeight="1" x14ac:dyDescent="0.15">
      <c r="A20" s="66"/>
      <c r="B20" s="20" t="s">
        <v>20</v>
      </c>
      <c r="C20" s="30" t="s">
        <v>63</v>
      </c>
      <c r="D20" s="22">
        <v>5280</v>
      </c>
      <c r="E20" s="22">
        <v>3920</v>
      </c>
      <c r="F20" s="48" t="str">
        <f t="shared" si="1"/>
        <v>↓</v>
      </c>
      <c r="G20" s="49">
        <f t="shared" si="0"/>
        <v>1360</v>
      </c>
      <c r="H20" s="45">
        <f t="shared" si="3"/>
        <v>-34.700000000000003</v>
      </c>
      <c r="I20" s="11">
        <v>5280</v>
      </c>
      <c r="J20" s="11"/>
      <c r="K20" s="14"/>
      <c r="L20" s="11"/>
      <c r="M20" s="12"/>
      <c r="N20" s="13"/>
      <c r="O20" s="14"/>
      <c r="P20" s="14"/>
      <c r="Q20" s="14"/>
      <c r="R20" s="40"/>
    </row>
    <row r="21" spans="1:18" ht="27.75" customHeight="1" x14ac:dyDescent="0.15">
      <c r="A21" s="66"/>
      <c r="B21" s="20" t="s">
        <v>21</v>
      </c>
      <c r="C21" s="30" t="s">
        <v>64</v>
      </c>
      <c r="D21" s="22">
        <v>14500</v>
      </c>
      <c r="E21" s="22">
        <v>15900</v>
      </c>
      <c r="F21" s="48" t="str">
        <f t="shared" si="1"/>
        <v>↑</v>
      </c>
      <c r="G21" s="49">
        <f t="shared" si="0"/>
        <v>1400</v>
      </c>
      <c r="H21" s="45">
        <f t="shared" si="3"/>
        <v>8.8000000000000007</v>
      </c>
      <c r="I21" s="11">
        <v>14500</v>
      </c>
      <c r="J21" s="11"/>
      <c r="K21" s="14"/>
      <c r="L21" s="11"/>
      <c r="M21" s="12"/>
      <c r="N21" s="13"/>
      <c r="O21" s="14"/>
      <c r="P21" s="14"/>
      <c r="Q21" s="14"/>
      <c r="R21" s="40"/>
    </row>
    <row r="22" spans="1:18" ht="27.75" customHeight="1" x14ac:dyDescent="0.15">
      <c r="A22" s="66"/>
      <c r="B22" s="20" t="s">
        <v>10</v>
      </c>
      <c r="C22" s="32" t="s">
        <v>3</v>
      </c>
      <c r="D22" s="22">
        <v>6900</v>
      </c>
      <c r="E22" s="22">
        <v>7700</v>
      </c>
      <c r="F22" s="48" t="str">
        <f t="shared" si="1"/>
        <v>↑</v>
      </c>
      <c r="G22" s="49">
        <f t="shared" si="0"/>
        <v>800</v>
      </c>
      <c r="H22" s="45">
        <f t="shared" si="3"/>
        <v>10.4</v>
      </c>
      <c r="I22" s="11">
        <v>6900</v>
      </c>
      <c r="J22" s="11"/>
      <c r="K22" s="14"/>
      <c r="L22" s="11"/>
      <c r="M22" s="12"/>
      <c r="N22" s="13"/>
      <c r="O22" s="14"/>
      <c r="P22" s="14"/>
      <c r="Q22" s="14"/>
      <c r="R22" s="40"/>
    </row>
    <row r="23" spans="1:18" ht="27.75" customHeight="1" x14ac:dyDescent="0.15">
      <c r="A23" s="66"/>
      <c r="B23" s="20" t="s">
        <v>37</v>
      </c>
      <c r="C23" s="32" t="s">
        <v>65</v>
      </c>
      <c r="D23" s="22">
        <v>3575</v>
      </c>
      <c r="E23" s="22">
        <v>3660</v>
      </c>
      <c r="F23" s="48" t="str">
        <f t="shared" si="1"/>
        <v>↑</v>
      </c>
      <c r="G23" s="49">
        <f t="shared" si="0"/>
        <v>85</v>
      </c>
      <c r="H23" s="45">
        <f t="shared" si="3"/>
        <v>2.2999999999999998</v>
      </c>
      <c r="I23" s="11">
        <v>3575</v>
      </c>
      <c r="J23" s="11"/>
      <c r="K23" s="14"/>
      <c r="L23" s="11"/>
      <c r="M23" s="12"/>
      <c r="N23" s="13"/>
      <c r="O23" s="14"/>
      <c r="P23" s="14"/>
      <c r="Q23" s="14"/>
      <c r="R23" s="40"/>
    </row>
    <row r="24" spans="1:18" ht="27.75" customHeight="1" x14ac:dyDescent="0.15">
      <c r="A24" s="66"/>
      <c r="B24" s="20" t="s">
        <v>11</v>
      </c>
      <c r="C24" s="32" t="s">
        <v>66</v>
      </c>
      <c r="D24" s="22">
        <v>2760</v>
      </c>
      <c r="E24" s="22">
        <v>2500</v>
      </c>
      <c r="F24" s="48" t="str">
        <f t="shared" si="1"/>
        <v>↓</v>
      </c>
      <c r="G24" s="49">
        <f t="shared" si="0"/>
        <v>260</v>
      </c>
      <c r="H24" s="45">
        <f t="shared" si="3"/>
        <v>-10.4</v>
      </c>
      <c r="I24" s="11">
        <v>2760</v>
      </c>
      <c r="J24" s="11"/>
      <c r="K24" s="14"/>
      <c r="L24" s="11"/>
      <c r="M24" s="12"/>
      <c r="N24" s="13"/>
      <c r="O24" s="14"/>
      <c r="P24" s="14"/>
      <c r="Q24" s="14"/>
      <c r="R24" s="40"/>
    </row>
    <row r="25" spans="1:18" ht="27.75" customHeight="1" x14ac:dyDescent="0.15">
      <c r="A25" s="66"/>
      <c r="B25" s="20" t="s">
        <v>38</v>
      </c>
      <c r="C25" s="29" t="s">
        <v>67</v>
      </c>
      <c r="D25" s="22">
        <v>2000</v>
      </c>
      <c r="E25" s="22">
        <v>5500</v>
      </c>
      <c r="F25" s="48" t="str">
        <f t="shared" si="1"/>
        <v>↑</v>
      </c>
      <c r="G25" s="49">
        <f t="shared" si="0"/>
        <v>3500</v>
      </c>
      <c r="H25" s="45">
        <f t="shared" si="3"/>
        <v>63.6</v>
      </c>
      <c r="I25" s="11">
        <v>2000</v>
      </c>
      <c r="J25" s="11"/>
      <c r="K25" s="14"/>
      <c r="L25" s="11"/>
      <c r="M25" s="12"/>
      <c r="N25" s="13"/>
      <c r="O25" s="14"/>
      <c r="P25" s="14"/>
      <c r="Q25" s="14"/>
      <c r="R25" s="40"/>
    </row>
    <row r="26" spans="1:18" ht="27.75" customHeight="1" x14ac:dyDescent="0.15">
      <c r="A26" s="66"/>
      <c r="B26" s="20" t="s">
        <v>39</v>
      </c>
      <c r="C26" s="29" t="s">
        <v>68</v>
      </c>
      <c r="D26" s="22">
        <v>3875</v>
      </c>
      <c r="E26" s="22">
        <v>4000</v>
      </c>
      <c r="F26" s="54" t="str">
        <f t="shared" si="1"/>
        <v>↑</v>
      </c>
      <c r="G26" s="49">
        <f t="shared" si="0"/>
        <v>125</v>
      </c>
      <c r="H26" s="55">
        <f t="shared" si="3"/>
        <v>3.1</v>
      </c>
      <c r="I26" s="11">
        <v>3875</v>
      </c>
      <c r="J26" s="11"/>
      <c r="K26" s="14"/>
      <c r="L26" s="11"/>
      <c r="M26" s="12"/>
      <c r="N26" s="13"/>
      <c r="O26" s="14"/>
      <c r="P26" s="14"/>
      <c r="Q26" s="14"/>
      <c r="R26" s="40"/>
    </row>
    <row r="27" spans="1:18" ht="27.75" customHeight="1" x14ac:dyDescent="0.15">
      <c r="A27" s="65" t="s">
        <v>50</v>
      </c>
      <c r="B27" s="21" t="s">
        <v>40</v>
      </c>
      <c r="C27" s="29" t="s">
        <v>69</v>
      </c>
      <c r="D27" s="22">
        <v>8800</v>
      </c>
      <c r="E27" s="22">
        <v>8400</v>
      </c>
      <c r="F27" s="48" t="str">
        <f t="shared" si="1"/>
        <v>↓</v>
      </c>
      <c r="G27" s="49">
        <f t="shared" si="0"/>
        <v>400</v>
      </c>
      <c r="H27" s="45">
        <f t="shared" si="3"/>
        <v>-4.8</v>
      </c>
      <c r="I27" s="11">
        <v>8800</v>
      </c>
      <c r="J27" s="11"/>
      <c r="K27" s="14"/>
      <c r="L27" s="11"/>
      <c r="M27" s="12"/>
      <c r="N27" s="13"/>
      <c r="O27" s="14"/>
      <c r="P27" s="14"/>
      <c r="Q27" s="14"/>
      <c r="R27" s="40"/>
    </row>
    <row r="28" spans="1:18" ht="27.75" customHeight="1" x14ac:dyDescent="0.15">
      <c r="A28" s="66"/>
      <c r="B28" s="21" t="s">
        <v>34</v>
      </c>
      <c r="C28" s="29" t="s">
        <v>70</v>
      </c>
      <c r="D28" s="22">
        <v>3600</v>
      </c>
      <c r="E28" s="22">
        <v>2800</v>
      </c>
      <c r="F28" s="48" t="str">
        <f t="shared" si="1"/>
        <v>↓</v>
      </c>
      <c r="G28" s="49">
        <f t="shared" si="0"/>
        <v>800</v>
      </c>
      <c r="H28" s="45">
        <f t="shared" si="3"/>
        <v>-28.6</v>
      </c>
      <c r="I28" s="11">
        <v>3600</v>
      </c>
      <c r="J28" s="11"/>
      <c r="K28" s="14"/>
      <c r="L28" s="11"/>
      <c r="M28" s="12"/>
      <c r="N28" s="13"/>
      <c r="O28" s="14"/>
      <c r="P28" s="14"/>
      <c r="Q28" s="14"/>
      <c r="R28" s="40"/>
    </row>
    <row r="29" spans="1:18" ht="27.75" customHeight="1" x14ac:dyDescent="0.15">
      <c r="A29" s="66"/>
      <c r="B29" s="21" t="s">
        <v>22</v>
      </c>
      <c r="C29" s="29" t="s">
        <v>71</v>
      </c>
      <c r="D29" s="22">
        <v>0</v>
      </c>
      <c r="E29" s="22">
        <v>330000</v>
      </c>
      <c r="F29" s="48" t="str">
        <f t="shared" si="1"/>
        <v>↑</v>
      </c>
      <c r="G29" s="49">
        <f t="shared" si="0"/>
        <v>330000</v>
      </c>
      <c r="H29" s="45">
        <f t="shared" si="3"/>
        <v>100</v>
      </c>
      <c r="I29" s="11">
        <v>0</v>
      </c>
      <c r="J29" s="11"/>
      <c r="K29" s="14"/>
      <c r="L29" s="11"/>
      <c r="M29" s="12"/>
      <c r="N29" s="13"/>
      <c r="O29" s="14"/>
      <c r="P29" s="14"/>
      <c r="Q29" s="14"/>
      <c r="R29" s="40"/>
    </row>
    <row r="30" spans="1:18" ht="27.75" customHeight="1" x14ac:dyDescent="0.15">
      <c r="A30" s="66"/>
      <c r="B30" s="21" t="s">
        <v>33</v>
      </c>
      <c r="C30" s="29" t="s">
        <v>72</v>
      </c>
      <c r="D30" s="22">
        <v>8250</v>
      </c>
      <c r="E30" s="22">
        <v>6800</v>
      </c>
      <c r="F30" s="48" t="str">
        <f t="shared" si="1"/>
        <v>↓</v>
      </c>
      <c r="G30" s="49">
        <f t="shared" si="0"/>
        <v>1450</v>
      </c>
      <c r="H30" s="45">
        <f t="shared" si="3"/>
        <v>-21.3</v>
      </c>
      <c r="I30" s="11">
        <v>8250</v>
      </c>
      <c r="J30" s="11"/>
      <c r="K30" s="14"/>
      <c r="L30" s="11"/>
      <c r="M30" s="12"/>
      <c r="N30" s="13"/>
      <c r="O30" s="14"/>
      <c r="P30" s="14"/>
      <c r="Q30" s="14"/>
      <c r="R30" s="40"/>
    </row>
    <row r="31" spans="1:18" ht="27.75" customHeight="1" x14ac:dyDescent="0.15">
      <c r="A31" s="66"/>
      <c r="B31" s="21" t="s">
        <v>41</v>
      </c>
      <c r="C31" s="29" t="s">
        <v>73</v>
      </c>
      <c r="D31" s="22">
        <v>0</v>
      </c>
      <c r="E31" s="22">
        <v>0</v>
      </c>
      <c r="F31" s="48" t="str">
        <f t="shared" si="1"/>
        <v/>
      </c>
      <c r="G31" s="49">
        <f t="shared" si="0"/>
        <v>0</v>
      </c>
      <c r="H31" s="45" t="str">
        <f t="shared" si="3"/>
        <v>-</v>
      </c>
      <c r="I31" s="11">
        <v>0</v>
      </c>
      <c r="J31" s="11"/>
      <c r="K31" s="14"/>
      <c r="L31" s="11"/>
      <c r="M31" s="12"/>
      <c r="N31" s="13"/>
      <c r="O31" s="14"/>
      <c r="P31" s="14"/>
      <c r="Q31" s="14"/>
      <c r="R31" s="40"/>
    </row>
    <row r="32" spans="1:18" ht="27.75" customHeight="1" x14ac:dyDescent="0.15">
      <c r="A32" s="66"/>
      <c r="B32" s="21" t="s">
        <v>26</v>
      </c>
      <c r="C32" s="30" t="s">
        <v>74</v>
      </c>
      <c r="D32" s="22">
        <v>0</v>
      </c>
      <c r="E32" s="22">
        <v>5000</v>
      </c>
      <c r="F32" s="48" t="str">
        <f t="shared" si="1"/>
        <v>↑</v>
      </c>
      <c r="G32" s="49">
        <f t="shared" si="0"/>
        <v>5000</v>
      </c>
      <c r="H32" s="45">
        <f t="shared" si="3"/>
        <v>100</v>
      </c>
      <c r="I32" s="11">
        <v>0</v>
      </c>
      <c r="J32" s="11"/>
      <c r="K32" s="14"/>
      <c r="L32" s="11"/>
      <c r="M32" s="12"/>
      <c r="N32" s="13"/>
      <c r="O32" s="14"/>
      <c r="P32" s="14"/>
      <c r="Q32" s="14"/>
      <c r="R32" s="40"/>
    </row>
    <row r="33" spans="1:18" ht="27.75" customHeight="1" x14ac:dyDescent="0.15">
      <c r="A33" s="66"/>
      <c r="B33" s="21" t="s">
        <v>42</v>
      </c>
      <c r="C33" s="30" t="s">
        <v>75</v>
      </c>
      <c r="D33" s="22">
        <v>9460</v>
      </c>
      <c r="E33" s="22">
        <v>9500</v>
      </c>
      <c r="F33" s="48" t="str">
        <f t="shared" si="1"/>
        <v>↑</v>
      </c>
      <c r="G33" s="49">
        <f t="shared" si="0"/>
        <v>40</v>
      </c>
      <c r="H33" s="45">
        <f t="shared" si="3"/>
        <v>0.4</v>
      </c>
      <c r="I33" s="11">
        <v>9460</v>
      </c>
      <c r="J33" s="11"/>
      <c r="K33" s="14"/>
      <c r="L33" s="11"/>
      <c r="M33" s="12"/>
      <c r="N33" s="13"/>
      <c r="O33" s="14"/>
      <c r="P33" s="14"/>
      <c r="Q33" s="14"/>
      <c r="R33" s="40"/>
    </row>
    <row r="34" spans="1:18" ht="27.75" customHeight="1" x14ac:dyDescent="0.15">
      <c r="A34" s="66"/>
      <c r="B34" s="21" t="s">
        <v>43</v>
      </c>
      <c r="C34" s="30" t="s">
        <v>76</v>
      </c>
      <c r="D34" s="22">
        <v>252500</v>
      </c>
      <c r="E34" s="22">
        <v>185000</v>
      </c>
      <c r="F34" s="48" t="str">
        <f t="shared" si="1"/>
        <v>↓</v>
      </c>
      <c r="G34" s="49">
        <f t="shared" si="0"/>
        <v>67500</v>
      </c>
      <c r="H34" s="45">
        <f t="shared" si="3"/>
        <v>-36.5</v>
      </c>
      <c r="I34" s="11">
        <v>252500</v>
      </c>
      <c r="J34" s="11"/>
      <c r="K34" s="14"/>
      <c r="L34" s="11"/>
      <c r="M34" s="12"/>
      <c r="N34" s="13"/>
      <c r="O34" s="14"/>
      <c r="P34" s="44"/>
      <c r="Q34" s="44"/>
      <c r="R34" s="40"/>
    </row>
    <row r="35" spans="1:18" ht="27.75" customHeight="1" x14ac:dyDescent="0.15">
      <c r="A35" s="66"/>
      <c r="B35" s="21" t="s">
        <v>27</v>
      </c>
      <c r="C35" s="30" t="s">
        <v>77</v>
      </c>
      <c r="D35" s="22">
        <v>10600</v>
      </c>
      <c r="E35" s="22">
        <v>10240</v>
      </c>
      <c r="F35" s="48" t="str">
        <f t="shared" si="1"/>
        <v>↓</v>
      </c>
      <c r="G35" s="49">
        <f t="shared" si="0"/>
        <v>360</v>
      </c>
      <c r="H35" s="45">
        <f t="shared" si="3"/>
        <v>-3.5</v>
      </c>
      <c r="I35" s="11">
        <v>10600</v>
      </c>
      <c r="J35" s="11"/>
      <c r="K35" s="14"/>
      <c r="L35" s="11"/>
      <c r="M35" s="12"/>
      <c r="N35" s="13"/>
      <c r="O35" s="14"/>
      <c r="P35" s="14"/>
      <c r="Q35" s="14"/>
      <c r="R35" s="40"/>
    </row>
    <row r="36" spans="1:18" ht="27.75" customHeight="1" x14ac:dyDescent="0.15">
      <c r="A36" s="66"/>
      <c r="B36" s="21" t="s">
        <v>28</v>
      </c>
      <c r="C36" s="30" t="s">
        <v>78</v>
      </c>
      <c r="D36" s="22">
        <v>25600</v>
      </c>
      <c r="E36" s="22">
        <v>31000</v>
      </c>
      <c r="F36" s="48" t="str">
        <f t="shared" si="1"/>
        <v>↑</v>
      </c>
      <c r="G36" s="49">
        <f t="shared" si="0"/>
        <v>5400</v>
      </c>
      <c r="H36" s="45">
        <f t="shared" si="3"/>
        <v>17.399999999999999</v>
      </c>
      <c r="I36" s="11">
        <v>25600</v>
      </c>
      <c r="J36" s="11"/>
      <c r="K36" s="14"/>
      <c r="L36" s="11"/>
      <c r="M36" s="12"/>
      <c r="N36" s="13"/>
      <c r="O36" s="14"/>
      <c r="P36" s="14"/>
      <c r="Q36" s="14"/>
      <c r="R36" s="40"/>
    </row>
    <row r="37" spans="1:18" ht="27.75" customHeight="1" x14ac:dyDescent="0.15">
      <c r="A37" s="66"/>
      <c r="B37" s="21" t="s">
        <v>24</v>
      </c>
      <c r="C37" s="30" t="s">
        <v>25</v>
      </c>
      <c r="D37" s="22">
        <v>1040</v>
      </c>
      <c r="E37" s="22">
        <v>1040</v>
      </c>
      <c r="F37" s="48" t="str">
        <f t="shared" si="1"/>
        <v/>
      </c>
      <c r="G37" s="49">
        <f t="shared" si="0"/>
        <v>0</v>
      </c>
      <c r="H37" s="45">
        <f t="shared" si="3"/>
        <v>0</v>
      </c>
      <c r="I37" s="11">
        <v>1040</v>
      </c>
      <c r="J37" s="11"/>
      <c r="K37" s="14"/>
      <c r="L37" s="11"/>
      <c r="M37" s="12"/>
      <c r="N37" s="13"/>
      <c r="O37" s="14"/>
      <c r="P37" s="14"/>
      <c r="Q37" s="14"/>
      <c r="R37" s="40"/>
    </row>
    <row r="38" spans="1:18" ht="27.75" customHeight="1" x14ac:dyDescent="0.15">
      <c r="A38" s="66"/>
      <c r="B38" s="21" t="s">
        <v>23</v>
      </c>
      <c r="C38" s="30" t="s">
        <v>79</v>
      </c>
      <c r="D38" s="22">
        <v>0</v>
      </c>
      <c r="E38" s="22">
        <v>15000</v>
      </c>
      <c r="F38" s="54" t="str">
        <f>IF((D38-E38)&lt;0,"↑",IF((D38-E38)&gt;0,"↓",""))</f>
        <v>↑</v>
      </c>
      <c r="G38" s="49">
        <f t="shared" si="0"/>
        <v>15000</v>
      </c>
      <c r="H38" s="55">
        <f t="shared" si="3"/>
        <v>100</v>
      </c>
      <c r="I38" s="11">
        <v>0</v>
      </c>
      <c r="J38" s="11"/>
      <c r="K38" s="14"/>
      <c r="L38" s="11"/>
      <c r="M38" s="12"/>
      <c r="N38" s="13"/>
      <c r="O38" s="14"/>
      <c r="P38" s="14"/>
      <c r="Q38" s="14"/>
      <c r="R38" s="40"/>
    </row>
    <row r="39" spans="1:18" ht="27.75" customHeight="1" x14ac:dyDescent="0.15">
      <c r="A39" s="66"/>
      <c r="B39" s="21" t="s">
        <v>29</v>
      </c>
      <c r="C39" s="30" t="s">
        <v>80</v>
      </c>
      <c r="D39" s="22">
        <v>18200</v>
      </c>
      <c r="E39" s="22">
        <v>17600</v>
      </c>
      <c r="F39" s="48" t="str">
        <f t="shared" si="1"/>
        <v>↓</v>
      </c>
      <c r="G39" s="49">
        <f t="shared" si="0"/>
        <v>600</v>
      </c>
      <c r="H39" s="45">
        <f t="shared" si="3"/>
        <v>-3.4</v>
      </c>
      <c r="I39" s="11">
        <v>18200</v>
      </c>
      <c r="J39" s="11"/>
      <c r="K39" s="14"/>
      <c r="L39" s="11"/>
      <c r="M39" s="12"/>
      <c r="N39" s="13"/>
      <c r="O39" s="14"/>
      <c r="P39" s="14"/>
      <c r="Q39" s="14"/>
      <c r="R39" s="40"/>
    </row>
    <row r="40" spans="1:18" ht="27.75" customHeight="1" x14ac:dyDescent="0.15">
      <c r="A40" s="66"/>
      <c r="B40" s="21" t="s">
        <v>30</v>
      </c>
      <c r="C40" s="29" t="s">
        <v>81</v>
      </c>
      <c r="D40" s="22">
        <v>9800</v>
      </c>
      <c r="E40" s="22">
        <v>7280</v>
      </c>
      <c r="F40" s="48" t="str">
        <f t="shared" si="1"/>
        <v>↓</v>
      </c>
      <c r="G40" s="49">
        <f t="shared" si="0"/>
        <v>2520</v>
      </c>
      <c r="H40" s="45">
        <f t="shared" si="3"/>
        <v>-34.6</v>
      </c>
      <c r="I40" s="11">
        <v>9800</v>
      </c>
      <c r="J40" s="11"/>
      <c r="K40" s="14"/>
      <c r="L40" s="11"/>
      <c r="M40" s="12"/>
      <c r="N40" s="13"/>
      <c r="O40" s="14"/>
      <c r="P40" s="14"/>
      <c r="Q40" s="14"/>
      <c r="R40" s="40"/>
    </row>
    <row r="41" spans="1:18" ht="27.75" customHeight="1" x14ac:dyDescent="0.15">
      <c r="A41" s="66"/>
      <c r="B41" s="21" t="s">
        <v>44</v>
      </c>
      <c r="C41" s="30" t="s">
        <v>82</v>
      </c>
      <c r="D41" s="22">
        <v>0</v>
      </c>
      <c r="E41" s="22">
        <v>0</v>
      </c>
      <c r="F41" s="48" t="str">
        <f t="shared" si="1"/>
        <v/>
      </c>
      <c r="G41" s="49">
        <f t="shared" si="0"/>
        <v>0</v>
      </c>
      <c r="H41" s="45" t="str">
        <f t="shared" si="3"/>
        <v>-</v>
      </c>
      <c r="I41" s="11">
        <v>0</v>
      </c>
      <c r="J41" s="11"/>
      <c r="K41" s="14"/>
      <c r="L41" s="11"/>
      <c r="M41" s="12"/>
      <c r="N41" s="13"/>
      <c r="O41" s="14"/>
      <c r="P41" s="14"/>
      <c r="Q41" s="14"/>
      <c r="R41" s="40"/>
    </row>
    <row r="42" spans="1:18" ht="27.75" customHeight="1" x14ac:dyDescent="0.15">
      <c r="A42" s="66"/>
      <c r="B42" s="21" t="s">
        <v>45</v>
      </c>
      <c r="C42" s="30" t="s">
        <v>83</v>
      </c>
      <c r="D42" s="22">
        <v>0</v>
      </c>
      <c r="E42" s="22">
        <v>0</v>
      </c>
      <c r="F42" s="48" t="str">
        <f t="shared" si="1"/>
        <v/>
      </c>
      <c r="G42" s="49">
        <f t="shared" si="0"/>
        <v>0</v>
      </c>
      <c r="H42" s="45" t="str">
        <f t="shared" si="3"/>
        <v>-</v>
      </c>
      <c r="I42" s="11">
        <v>0</v>
      </c>
      <c r="J42" s="11"/>
      <c r="K42" s="14"/>
      <c r="L42" s="11"/>
      <c r="M42" s="12"/>
      <c r="N42" s="13"/>
      <c r="O42" s="14"/>
      <c r="P42" s="14"/>
      <c r="Q42" s="14"/>
      <c r="R42" s="40"/>
    </row>
    <row r="43" spans="1:18" ht="27.75" customHeight="1" x14ac:dyDescent="0.15">
      <c r="A43" s="66"/>
      <c r="B43" s="21" t="s">
        <v>51</v>
      </c>
      <c r="C43" s="30" t="s">
        <v>84</v>
      </c>
      <c r="D43" s="22">
        <v>0</v>
      </c>
      <c r="E43" s="22">
        <v>0</v>
      </c>
      <c r="F43" s="48" t="str">
        <f t="shared" si="1"/>
        <v/>
      </c>
      <c r="G43" s="49">
        <f t="shared" si="0"/>
        <v>0</v>
      </c>
      <c r="H43" s="45" t="str">
        <f t="shared" si="3"/>
        <v>-</v>
      </c>
      <c r="I43" s="11">
        <v>0</v>
      </c>
      <c r="J43" s="11"/>
      <c r="K43" s="14"/>
      <c r="L43" s="11"/>
      <c r="M43" s="12"/>
      <c r="N43" s="13"/>
      <c r="O43" s="14"/>
      <c r="P43" s="14"/>
      <c r="Q43" s="14"/>
      <c r="R43" s="40"/>
    </row>
    <row r="44" spans="1:18" ht="27.75" customHeight="1" x14ac:dyDescent="0.15">
      <c r="A44" s="66"/>
      <c r="B44" s="21" t="s">
        <v>31</v>
      </c>
      <c r="C44" s="30" t="s">
        <v>85</v>
      </c>
      <c r="D44" s="22">
        <v>11800</v>
      </c>
      <c r="E44" s="22">
        <v>9400</v>
      </c>
      <c r="F44" s="48" t="str">
        <f t="shared" si="1"/>
        <v>↓</v>
      </c>
      <c r="G44" s="49">
        <f t="shared" si="0"/>
        <v>2400</v>
      </c>
      <c r="H44" s="55">
        <f t="shared" si="3"/>
        <v>-25.5</v>
      </c>
      <c r="I44" s="11">
        <v>11800</v>
      </c>
      <c r="J44" s="11"/>
      <c r="K44" s="14"/>
      <c r="L44" s="11"/>
      <c r="M44" s="12"/>
      <c r="N44" s="13"/>
      <c r="O44" s="14"/>
      <c r="P44" s="14"/>
      <c r="Q44" s="14"/>
      <c r="R44" s="40"/>
    </row>
    <row r="45" spans="1:18" ht="27.75" customHeight="1" x14ac:dyDescent="0.15">
      <c r="A45" s="66"/>
      <c r="B45" s="21" t="s">
        <v>32</v>
      </c>
      <c r="C45" s="30" t="s">
        <v>86</v>
      </c>
      <c r="D45" s="22">
        <v>35800</v>
      </c>
      <c r="E45" s="22">
        <v>32000</v>
      </c>
      <c r="F45" s="48" t="str">
        <f t="shared" si="1"/>
        <v>↓</v>
      </c>
      <c r="G45" s="49">
        <f t="shared" si="0"/>
        <v>3800</v>
      </c>
      <c r="H45" s="45">
        <f t="shared" si="3"/>
        <v>-11.9</v>
      </c>
      <c r="I45" s="11">
        <v>35800</v>
      </c>
      <c r="J45" s="11"/>
      <c r="K45" s="14"/>
      <c r="L45" s="11"/>
      <c r="M45" s="12"/>
      <c r="N45" s="13"/>
      <c r="O45" s="14"/>
      <c r="P45" s="14"/>
      <c r="Q45" s="14"/>
      <c r="R45" s="40"/>
    </row>
    <row r="46" spans="1:18" ht="27.75" customHeight="1" x14ac:dyDescent="0.15">
      <c r="A46" s="66"/>
      <c r="B46" s="21" t="s">
        <v>46</v>
      </c>
      <c r="C46" s="30" t="s">
        <v>87</v>
      </c>
      <c r="D46" s="22">
        <v>8500</v>
      </c>
      <c r="E46" s="22">
        <v>9000</v>
      </c>
      <c r="F46" s="48" t="str">
        <f t="shared" si="1"/>
        <v>↑</v>
      </c>
      <c r="G46" s="49">
        <f t="shared" si="0"/>
        <v>500</v>
      </c>
      <c r="H46" s="55">
        <f t="shared" si="3"/>
        <v>5.6</v>
      </c>
      <c r="I46" s="11">
        <v>8500</v>
      </c>
      <c r="J46" s="11"/>
      <c r="K46" s="14"/>
      <c r="L46" s="11"/>
      <c r="M46" s="12"/>
      <c r="N46" s="13"/>
      <c r="O46" s="14"/>
      <c r="P46" s="14"/>
      <c r="Q46" s="14"/>
      <c r="R46" s="40"/>
    </row>
    <row r="47" spans="1:18" ht="27.75" customHeight="1" x14ac:dyDescent="0.15">
      <c r="A47" s="68"/>
      <c r="B47" s="21" t="s">
        <v>47</v>
      </c>
      <c r="C47" s="30" t="s">
        <v>88</v>
      </c>
      <c r="D47" s="22">
        <v>10000</v>
      </c>
      <c r="E47" s="22">
        <v>10000</v>
      </c>
      <c r="F47" s="48" t="str">
        <f t="shared" si="1"/>
        <v/>
      </c>
      <c r="G47" s="49">
        <f t="shared" si="0"/>
        <v>0</v>
      </c>
      <c r="H47" s="45">
        <f t="shared" si="3"/>
        <v>0</v>
      </c>
      <c r="I47" s="11">
        <v>10000</v>
      </c>
      <c r="J47" s="11"/>
      <c r="K47" s="38"/>
      <c r="L47" s="35"/>
      <c r="M47" s="36"/>
      <c r="N47" s="37"/>
      <c r="O47" s="38"/>
      <c r="P47" s="42"/>
      <c r="Q47" s="38"/>
      <c r="R47" s="40"/>
    </row>
    <row r="50" spans="4:5" x14ac:dyDescent="0.15">
      <c r="D50" s="28"/>
      <c r="E50" s="28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8"/>
  <sheetViews>
    <sheetView showGridLines="0" tabSelected="1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3" sqref="C3"/>
    </sheetView>
  </sheetViews>
  <sheetFormatPr defaultRowHeight="19.5" x14ac:dyDescent="0.15"/>
  <cols>
    <col min="1" max="1" width="7.88671875" style="33" customWidth="1"/>
    <col min="2" max="2" width="11.77734375" style="53" customWidth="1"/>
    <col min="3" max="3" width="26.5546875" style="33" customWidth="1"/>
    <col min="4" max="4" width="20.77734375" style="64" customWidth="1"/>
    <col min="5" max="8" width="20.77734375" style="52" customWidth="1"/>
    <col min="9" max="9" width="15.88671875" style="57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70" t="s">
        <v>227</v>
      </c>
      <c r="B1" s="70"/>
      <c r="C1" s="70"/>
      <c r="D1" s="70"/>
      <c r="E1" s="70"/>
      <c r="F1" s="70"/>
      <c r="G1" s="70"/>
      <c r="H1" s="70"/>
      <c r="I1" s="70"/>
      <c r="J1" s="70"/>
      <c r="K1" s="39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6" t="s">
        <v>1</v>
      </c>
      <c r="C2" s="27" t="s">
        <v>2</v>
      </c>
      <c r="D2" s="60" t="s">
        <v>149</v>
      </c>
      <c r="E2" s="50" t="s">
        <v>152</v>
      </c>
      <c r="F2" s="50" t="s">
        <v>146</v>
      </c>
      <c r="G2" s="50" t="s">
        <v>147</v>
      </c>
      <c r="H2" s="50" t="s">
        <v>148</v>
      </c>
      <c r="I2" s="56"/>
      <c r="J2" s="2"/>
      <c r="K2" s="2"/>
    </row>
    <row r="3" spans="1:16" s="1" customFormat="1" ht="68.25" customHeight="1" thickTop="1" x14ac:dyDescent="0.15">
      <c r="A3" s="71" t="s">
        <v>101</v>
      </c>
      <c r="B3" s="32" t="s">
        <v>99</v>
      </c>
      <c r="C3" s="29" t="s">
        <v>102</v>
      </c>
      <c r="D3" s="61" t="s">
        <v>266</v>
      </c>
      <c r="E3" s="58" t="s">
        <v>299</v>
      </c>
      <c r="F3" s="58" t="s">
        <v>203</v>
      </c>
      <c r="G3" s="58" t="s">
        <v>173</v>
      </c>
      <c r="H3" s="58" t="s">
        <v>239</v>
      </c>
      <c r="I3" s="56"/>
    </row>
    <row r="4" spans="1:16" ht="68.25" customHeight="1" x14ac:dyDescent="0.15">
      <c r="A4" s="72"/>
      <c r="B4" s="32" t="s">
        <v>4</v>
      </c>
      <c r="C4" s="30" t="s">
        <v>103</v>
      </c>
      <c r="D4" s="62" t="s">
        <v>267</v>
      </c>
      <c r="E4" s="58" t="s">
        <v>156</v>
      </c>
      <c r="F4" s="58" t="s">
        <v>204</v>
      </c>
      <c r="G4" s="58" t="s">
        <v>174</v>
      </c>
      <c r="H4" s="58" t="s">
        <v>240</v>
      </c>
      <c r="I4" s="56"/>
      <c r="J4" s="2"/>
      <c r="K4" s="2"/>
    </row>
    <row r="5" spans="1:16" ht="68.25" customHeight="1" x14ac:dyDescent="0.15">
      <c r="A5" s="72"/>
      <c r="B5" s="32" t="s">
        <v>98</v>
      </c>
      <c r="C5" s="30" t="s">
        <v>104</v>
      </c>
      <c r="D5" s="62" t="s">
        <v>100</v>
      </c>
      <c r="E5" s="58" t="s">
        <v>157</v>
      </c>
      <c r="F5" s="58" t="s">
        <v>205</v>
      </c>
      <c r="G5" s="58" t="s">
        <v>165</v>
      </c>
      <c r="H5" s="58" t="s">
        <v>241</v>
      </c>
      <c r="I5" s="56"/>
      <c r="J5" s="2"/>
      <c r="K5" s="2"/>
    </row>
    <row r="6" spans="1:16" ht="68.25" customHeight="1" x14ac:dyDescent="0.15">
      <c r="A6" s="72"/>
      <c r="B6" s="32" t="s">
        <v>97</v>
      </c>
      <c r="C6" s="29" t="s">
        <v>105</v>
      </c>
      <c r="D6" s="62" t="s">
        <v>268</v>
      </c>
      <c r="E6" s="58" t="s">
        <v>300</v>
      </c>
      <c r="F6" s="58" t="s">
        <v>206</v>
      </c>
      <c r="G6" s="58" t="s">
        <v>228</v>
      </c>
      <c r="H6" s="58" t="s">
        <v>242</v>
      </c>
      <c r="I6" s="56"/>
      <c r="J6" s="2"/>
      <c r="K6" s="2"/>
    </row>
    <row r="7" spans="1:16" ht="68.25" customHeight="1" x14ac:dyDescent="0.15">
      <c r="A7" s="72"/>
      <c r="B7" s="32" t="s">
        <v>96</v>
      </c>
      <c r="C7" s="31" t="s">
        <v>106</v>
      </c>
      <c r="D7" s="62" t="s">
        <v>269</v>
      </c>
      <c r="E7" s="58" t="s">
        <v>301</v>
      </c>
      <c r="F7" s="58" t="s">
        <v>166</v>
      </c>
      <c r="G7" s="58" t="s">
        <v>175</v>
      </c>
      <c r="H7" s="58" t="s">
        <v>243</v>
      </c>
      <c r="I7" s="56"/>
      <c r="J7" s="2"/>
      <c r="K7" s="2"/>
    </row>
    <row r="8" spans="1:16" ht="68.25" customHeight="1" x14ac:dyDescent="0.15">
      <c r="A8" s="72"/>
      <c r="B8" s="32" t="s">
        <v>8</v>
      </c>
      <c r="C8" s="31" t="s">
        <v>107</v>
      </c>
      <c r="D8" s="62" t="s">
        <v>270</v>
      </c>
      <c r="E8" s="58" t="s">
        <v>158</v>
      </c>
      <c r="F8" s="58" t="s">
        <v>207</v>
      </c>
      <c r="G8" s="58" t="s">
        <v>229</v>
      </c>
      <c r="H8" s="58" t="s">
        <v>244</v>
      </c>
      <c r="I8" s="56"/>
      <c r="J8" s="2"/>
      <c r="K8" s="2"/>
    </row>
    <row r="9" spans="1:16" ht="68.25" customHeight="1" x14ac:dyDescent="0.15">
      <c r="A9" s="72"/>
      <c r="B9" s="32" t="s">
        <v>9</v>
      </c>
      <c r="C9" s="31" t="s">
        <v>107</v>
      </c>
      <c r="D9" s="62" t="s">
        <v>270</v>
      </c>
      <c r="E9" s="58" t="s">
        <v>302</v>
      </c>
      <c r="F9" s="58" t="s">
        <v>208</v>
      </c>
      <c r="G9" s="58" t="s">
        <v>176</v>
      </c>
      <c r="H9" s="58" t="s">
        <v>245</v>
      </c>
      <c r="I9" s="56"/>
      <c r="J9" s="2"/>
      <c r="K9" s="2"/>
    </row>
    <row r="10" spans="1:16" ht="68.25" customHeight="1" x14ac:dyDescent="0.15">
      <c r="A10" s="72"/>
      <c r="B10" s="32" t="s">
        <v>18</v>
      </c>
      <c r="C10" s="31" t="s">
        <v>108</v>
      </c>
      <c r="D10" s="62" t="s">
        <v>271</v>
      </c>
      <c r="E10" s="58" t="s">
        <v>159</v>
      </c>
      <c r="F10" s="58" t="s">
        <v>153</v>
      </c>
      <c r="G10" s="58" t="s">
        <v>177</v>
      </c>
      <c r="H10" s="58" t="s">
        <v>246</v>
      </c>
      <c r="I10" s="56"/>
      <c r="J10" s="2"/>
      <c r="K10" s="2"/>
    </row>
    <row r="11" spans="1:16" ht="68.25" customHeight="1" x14ac:dyDescent="0.15">
      <c r="A11" s="72"/>
      <c r="B11" s="32" t="s">
        <v>109</v>
      </c>
      <c r="C11" s="31" t="s">
        <v>108</v>
      </c>
      <c r="D11" s="62" t="s">
        <v>154</v>
      </c>
      <c r="E11" s="29" t="s">
        <v>160</v>
      </c>
      <c r="F11" s="29" t="s">
        <v>167</v>
      </c>
      <c r="G11" s="58" t="s">
        <v>178</v>
      </c>
      <c r="H11" s="29" t="s">
        <v>196</v>
      </c>
      <c r="I11" s="56"/>
      <c r="J11" s="2"/>
      <c r="K11" s="2"/>
    </row>
    <row r="12" spans="1:16" ht="68.25" customHeight="1" x14ac:dyDescent="0.15">
      <c r="A12" s="72"/>
      <c r="B12" s="32" t="s">
        <v>17</v>
      </c>
      <c r="C12" s="31" t="s">
        <v>110</v>
      </c>
      <c r="D12" s="62" t="s">
        <v>272</v>
      </c>
      <c r="E12" s="29" t="s">
        <v>303</v>
      </c>
      <c r="F12" s="29" t="s">
        <v>209</v>
      </c>
      <c r="G12" s="58" t="s">
        <v>179</v>
      </c>
      <c r="H12" s="29" t="s">
        <v>247</v>
      </c>
      <c r="I12" s="56"/>
      <c r="J12" s="2"/>
      <c r="K12" s="2"/>
    </row>
    <row r="13" spans="1:16" ht="68.25" customHeight="1" x14ac:dyDescent="0.15">
      <c r="A13" s="72"/>
      <c r="B13" s="32" t="s">
        <v>16</v>
      </c>
      <c r="C13" s="31" t="s">
        <v>110</v>
      </c>
      <c r="D13" s="62" t="s">
        <v>273</v>
      </c>
      <c r="E13" s="29" t="s">
        <v>304</v>
      </c>
      <c r="F13" s="29" t="s">
        <v>210</v>
      </c>
      <c r="G13" s="58" t="s">
        <v>230</v>
      </c>
      <c r="H13" s="29" t="s">
        <v>248</v>
      </c>
      <c r="I13" s="56"/>
      <c r="J13" s="2"/>
      <c r="K13" s="2"/>
    </row>
    <row r="14" spans="1:16" ht="68.25" customHeight="1" x14ac:dyDescent="0.15">
      <c r="A14" s="72"/>
      <c r="B14" s="32" t="s">
        <v>13</v>
      </c>
      <c r="C14" s="32" t="s">
        <v>59</v>
      </c>
      <c r="D14" s="61" t="s">
        <v>274</v>
      </c>
      <c r="E14" s="58" t="s">
        <v>151</v>
      </c>
      <c r="F14" s="58" t="s">
        <v>150</v>
      </c>
      <c r="G14" s="58" t="s">
        <v>180</v>
      </c>
      <c r="H14" s="58" t="s">
        <v>250</v>
      </c>
      <c r="I14" s="56"/>
      <c r="J14" s="2"/>
      <c r="K14" s="2"/>
    </row>
    <row r="15" spans="1:16" ht="68.25" customHeight="1" x14ac:dyDescent="0.15">
      <c r="A15" s="72"/>
      <c r="B15" s="32" t="s">
        <v>14</v>
      </c>
      <c r="C15" s="32" t="s">
        <v>59</v>
      </c>
      <c r="D15" s="61" t="s">
        <v>275</v>
      </c>
      <c r="E15" s="58" t="s">
        <v>305</v>
      </c>
      <c r="F15" s="58" t="s">
        <v>151</v>
      </c>
      <c r="G15" s="58" t="s">
        <v>181</v>
      </c>
      <c r="H15" s="58" t="s">
        <v>249</v>
      </c>
      <c r="I15" s="56"/>
      <c r="J15" s="2"/>
      <c r="K15" s="2"/>
    </row>
    <row r="16" spans="1:16" ht="68.25" customHeight="1" x14ac:dyDescent="0.15">
      <c r="A16" s="72"/>
      <c r="B16" s="32" t="s">
        <v>15</v>
      </c>
      <c r="C16" s="31" t="s">
        <v>36</v>
      </c>
      <c r="D16" s="61" t="s">
        <v>276</v>
      </c>
      <c r="E16" s="58" t="s">
        <v>306</v>
      </c>
      <c r="F16" s="58" t="s">
        <v>168</v>
      </c>
      <c r="G16" s="58" t="s">
        <v>182</v>
      </c>
      <c r="H16" s="58" t="s">
        <v>251</v>
      </c>
      <c r="I16" s="56"/>
      <c r="J16" s="2"/>
      <c r="K16" s="2"/>
    </row>
    <row r="17" spans="1:11" ht="68.25" customHeight="1" x14ac:dyDescent="0.15">
      <c r="A17" s="72"/>
      <c r="B17" s="32" t="s">
        <v>12</v>
      </c>
      <c r="C17" s="31" t="s">
        <v>111</v>
      </c>
      <c r="D17" s="62" t="s">
        <v>277</v>
      </c>
      <c r="E17" s="29" t="s">
        <v>307</v>
      </c>
      <c r="F17" s="29" t="s">
        <v>169</v>
      </c>
      <c r="G17" s="29" t="s">
        <v>231</v>
      </c>
      <c r="H17" s="29" t="s">
        <v>252</v>
      </c>
      <c r="I17" s="56"/>
      <c r="J17" s="2"/>
      <c r="K17" s="2"/>
    </row>
    <row r="18" spans="1:11" ht="68.25" customHeight="1" x14ac:dyDescent="0.15">
      <c r="A18" s="72"/>
      <c r="B18" s="32" t="s">
        <v>19</v>
      </c>
      <c r="C18" s="32" t="s">
        <v>112</v>
      </c>
      <c r="D18" s="62" t="s">
        <v>278</v>
      </c>
      <c r="E18" s="58" t="s">
        <v>308</v>
      </c>
      <c r="F18" s="58" t="s">
        <v>170</v>
      </c>
      <c r="G18" s="58" t="s">
        <v>183</v>
      </c>
      <c r="H18" s="58" t="s">
        <v>197</v>
      </c>
      <c r="I18" s="56"/>
      <c r="J18" s="2"/>
      <c r="K18" s="2"/>
    </row>
    <row r="19" spans="1:11" ht="68.25" customHeight="1" x14ac:dyDescent="0.15">
      <c r="A19" s="72"/>
      <c r="B19" s="32" t="s">
        <v>113</v>
      </c>
      <c r="C19" s="29" t="s">
        <v>114</v>
      </c>
      <c r="D19" s="61" t="s">
        <v>279</v>
      </c>
      <c r="E19" s="58" t="s">
        <v>161</v>
      </c>
      <c r="F19" s="58" t="s">
        <v>211</v>
      </c>
      <c r="G19" s="58" t="s">
        <v>184</v>
      </c>
      <c r="H19" s="58" t="s">
        <v>253</v>
      </c>
      <c r="I19" s="56"/>
      <c r="J19" s="2"/>
      <c r="K19" s="2"/>
    </row>
    <row r="20" spans="1:11" ht="68.25" customHeight="1" x14ac:dyDescent="0.15">
      <c r="A20" s="72"/>
      <c r="B20" s="32" t="s">
        <v>20</v>
      </c>
      <c r="C20" s="30" t="s">
        <v>115</v>
      </c>
      <c r="D20" s="61" t="s">
        <v>280</v>
      </c>
      <c r="E20" s="58" t="s">
        <v>324</v>
      </c>
      <c r="F20" s="58" t="s">
        <v>212</v>
      </c>
      <c r="G20" s="58" t="s">
        <v>185</v>
      </c>
      <c r="H20" s="58" t="s">
        <v>254</v>
      </c>
      <c r="I20" s="56"/>
      <c r="J20" s="2"/>
      <c r="K20" s="2"/>
    </row>
    <row r="21" spans="1:11" ht="68.25" customHeight="1" x14ac:dyDescent="0.15">
      <c r="A21" s="72"/>
      <c r="B21" s="32" t="s">
        <v>21</v>
      </c>
      <c r="C21" s="30" t="s">
        <v>116</v>
      </c>
      <c r="D21" s="62" t="s">
        <v>100</v>
      </c>
      <c r="E21" s="29" t="s">
        <v>162</v>
      </c>
      <c r="F21" s="29" t="s">
        <v>213</v>
      </c>
      <c r="G21" s="29" t="s">
        <v>186</v>
      </c>
      <c r="H21" s="29" t="s">
        <v>255</v>
      </c>
      <c r="I21" s="56"/>
      <c r="J21" s="2"/>
      <c r="K21" s="2"/>
    </row>
    <row r="22" spans="1:11" ht="68.25" customHeight="1" x14ac:dyDescent="0.15">
      <c r="A22" s="72"/>
      <c r="B22" s="32" t="s">
        <v>10</v>
      </c>
      <c r="C22" s="32" t="s">
        <v>3</v>
      </c>
      <c r="D22" s="62" t="s">
        <v>281</v>
      </c>
      <c r="E22" s="58" t="s">
        <v>309</v>
      </c>
      <c r="F22" s="58" t="s">
        <v>214</v>
      </c>
      <c r="G22" s="58" t="s">
        <v>187</v>
      </c>
      <c r="H22" s="58" t="s">
        <v>256</v>
      </c>
      <c r="I22" s="56"/>
      <c r="J22" s="2"/>
      <c r="K22" s="2"/>
    </row>
    <row r="23" spans="1:11" ht="68.25" customHeight="1" x14ac:dyDescent="0.15">
      <c r="A23" s="72"/>
      <c r="B23" s="32" t="s">
        <v>117</v>
      </c>
      <c r="C23" s="32" t="s">
        <v>118</v>
      </c>
      <c r="D23" s="62" t="s">
        <v>282</v>
      </c>
      <c r="E23" s="58" t="s">
        <v>282</v>
      </c>
      <c r="F23" s="58" t="s">
        <v>215</v>
      </c>
      <c r="G23" s="58" t="s">
        <v>188</v>
      </c>
      <c r="H23" s="58" t="s">
        <v>257</v>
      </c>
      <c r="I23" s="56"/>
      <c r="J23" s="2"/>
      <c r="K23" s="2"/>
    </row>
    <row r="24" spans="1:11" ht="68.25" customHeight="1" x14ac:dyDescent="0.15">
      <c r="A24" s="72"/>
      <c r="B24" s="32" t="s">
        <v>11</v>
      </c>
      <c r="C24" s="32" t="s">
        <v>119</v>
      </c>
      <c r="D24" s="62" t="s">
        <v>283</v>
      </c>
      <c r="E24" s="58" t="s">
        <v>310</v>
      </c>
      <c r="F24" s="58" t="s">
        <v>216</v>
      </c>
      <c r="G24" s="58" t="s">
        <v>189</v>
      </c>
      <c r="H24" s="58" t="s">
        <v>258</v>
      </c>
      <c r="I24" s="56"/>
      <c r="J24" s="2"/>
      <c r="K24" s="2"/>
    </row>
    <row r="25" spans="1:11" ht="68.25" customHeight="1" x14ac:dyDescent="0.15">
      <c r="A25" s="72"/>
      <c r="B25" s="32" t="s">
        <v>120</v>
      </c>
      <c r="C25" s="29" t="s">
        <v>121</v>
      </c>
      <c r="D25" s="62" t="s">
        <v>284</v>
      </c>
      <c r="E25" s="58" t="s">
        <v>311</v>
      </c>
      <c r="F25" s="58" t="s">
        <v>217</v>
      </c>
      <c r="G25" s="58" t="s">
        <v>232</v>
      </c>
      <c r="H25" s="58" t="s">
        <v>259</v>
      </c>
      <c r="I25" s="56"/>
      <c r="J25" s="2"/>
      <c r="K25" s="2"/>
    </row>
    <row r="26" spans="1:11" ht="68.25" customHeight="1" x14ac:dyDescent="0.15">
      <c r="A26" s="72"/>
      <c r="B26" s="32" t="s">
        <v>122</v>
      </c>
      <c r="C26" s="29" t="s">
        <v>123</v>
      </c>
      <c r="D26" s="62" t="s">
        <v>100</v>
      </c>
      <c r="E26" s="58" t="s">
        <v>100</v>
      </c>
      <c r="F26" s="58" t="s">
        <v>218</v>
      </c>
      <c r="G26" s="58" t="s">
        <v>233</v>
      </c>
      <c r="H26" s="58" t="s">
        <v>260</v>
      </c>
      <c r="I26" s="56"/>
      <c r="J26" s="2"/>
      <c r="K26" s="2"/>
    </row>
    <row r="27" spans="1:11" ht="68.25" customHeight="1" x14ac:dyDescent="0.15">
      <c r="A27" s="71" t="s">
        <v>124</v>
      </c>
      <c r="B27" s="30" t="s">
        <v>40</v>
      </c>
      <c r="C27" s="29" t="s">
        <v>125</v>
      </c>
      <c r="D27" s="62" t="s">
        <v>285</v>
      </c>
      <c r="E27" s="58" t="s">
        <v>312</v>
      </c>
      <c r="F27" s="58" t="s">
        <v>219</v>
      </c>
      <c r="G27" s="58" t="s">
        <v>219</v>
      </c>
      <c r="H27" s="58" t="s">
        <v>219</v>
      </c>
      <c r="I27" s="56"/>
      <c r="J27" s="2"/>
      <c r="K27" s="2"/>
    </row>
    <row r="28" spans="1:11" ht="68.25" customHeight="1" x14ac:dyDescent="0.15">
      <c r="A28" s="72"/>
      <c r="B28" s="30" t="s">
        <v>34</v>
      </c>
      <c r="C28" s="29" t="s">
        <v>126</v>
      </c>
      <c r="D28" s="62" t="s">
        <v>286</v>
      </c>
      <c r="E28" s="58" t="s">
        <v>313</v>
      </c>
      <c r="F28" s="58" t="s">
        <v>190</v>
      </c>
      <c r="G28" s="58" t="s">
        <v>190</v>
      </c>
      <c r="H28" s="58" t="s">
        <v>190</v>
      </c>
      <c r="I28" s="56"/>
      <c r="J28" s="2"/>
      <c r="K28" s="2"/>
    </row>
    <row r="29" spans="1:11" ht="68.25" customHeight="1" x14ac:dyDescent="0.15">
      <c r="A29" s="72"/>
      <c r="B29" s="30" t="s">
        <v>22</v>
      </c>
      <c r="C29" s="29" t="s">
        <v>127</v>
      </c>
      <c r="D29" s="61" t="s">
        <v>287</v>
      </c>
      <c r="E29" s="29" t="s">
        <v>100</v>
      </c>
      <c r="F29" s="58" t="s">
        <v>100</v>
      </c>
      <c r="G29" s="29" t="s">
        <v>100</v>
      </c>
      <c r="H29" s="29" t="s">
        <v>100</v>
      </c>
      <c r="I29" s="56"/>
      <c r="J29" s="2"/>
      <c r="K29" s="2"/>
    </row>
    <row r="30" spans="1:11" ht="68.25" customHeight="1" x14ac:dyDescent="0.15">
      <c r="A30" s="72"/>
      <c r="B30" s="30" t="s">
        <v>33</v>
      </c>
      <c r="C30" s="29" t="s">
        <v>93</v>
      </c>
      <c r="D30" s="62">
        <v>4000</v>
      </c>
      <c r="E30" s="58" t="s">
        <v>314</v>
      </c>
      <c r="F30" s="58" t="s">
        <v>220</v>
      </c>
      <c r="G30" s="58" t="s">
        <v>191</v>
      </c>
      <c r="H30" s="58" t="s">
        <v>261</v>
      </c>
      <c r="I30" s="56"/>
      <c r="J30" s="2"/>
      <c r="K30" s="2"/>
    </row>
    <row r="31" spans="1:11" ht="68.25" customHeight="1" x14ac:dyDescent="0.15">
      <c r="A31" s="72"/>
      <c r="B31" s="30" t="s">
        <v>41</v>
      </c>
      <c r="C31" s="29" t="s">
        <v>128</v>
      </c>
      <c r="D31" s="63" t="s">
        <v>100</v>
      </c>
      <c r="E31" s="59" t="s">
        <v>100</v>
      </c>
      <c r="F31" s="59" t="s">
        <v>100</v>
      </c>
      <c r="G31" s="58" t="s">
        <v>100</v>
      </c>
      <c r="H31" s="59" t="s">
        <v>100</v>
      </c>
      <c r="I31" s="56"/>
      <c r="J31" s="2"/>
      <c r="K31" s="2"/>
    </row>
    <row r="32" spans="1:11" ht="68.25" customHeight="1" x14ac:dyDescent="0.15">
      <c r="A32" s="72"/>
      <c r="B32" s="30" t="s">
        <v>26</v>
      </c>
      <c r="C32" s="30" t="s">
        <v>129</v>
      </c>
      <c r="D32" s="61" t="s">
        <v>288</v>
      </c>
      <c r="E32" s="59" t="s">
        <v>100</v>
      </c>
      <c r="F32" s="58" t="s">
        <v>100</v>
      </c>
      <c r="G32" s="58" t="s">
        <v>100</v>
      </c>
      <c r="H32" s="59" t="s">
        <v>100</v>
      </c>
      <c r="I32" s="56"/>
      <c r="J32" s="2"/>
      <c r="K32" s="2"/>
    </row>
    <row r="33" spans="1:11" ht="68.25" customHeight="1" x14ac:dyDescent="0.15">
      <c r="A33" s="72"/>
      <c r="B33" s="30" t="s">
        <v>42</v>
      </c>
      <c r="C33" s="30" t="s">
        <v>75</v>
      </c>
      <c r="D33" s="62" t="s">
        <v>289</v>
      </c>
      <c r="E33" s="58" t="s">
        <v>163</v>
      </c>
      <c r="F33" s="58" t="s">
        <v>171</v>
      </c>
      <c r="G33" s="58" t="s">
        <v>192</v>
      </c>
      <c r="H33" s="58" t="s">
        <v>262</v>
      </c>
      <c r="I33" s="56"/>
      <c r="J33" s="2"/>
      <c r="K33" s="2"/>
    </row>
    <row r="34" spans="1:11" ht="68.25" customHeight="1" x14ac:dyDescent="0.15">
      <c r="A34" s="72"/>
      <c r="B34" s="30" t="s">
        <v>43</v>
      </c>
      <c r="C34" s="30" t="s">
        <v>130</v>
      </c>
      <c r="D34" s="62" t="s">
        <v>290</v>
      </c>
      <c r="E34" s="58" t="s">
        <v>100</v>
      </c>
      <c r="F34" s="58" t="s">
        <v>221</v>
      </c>
      <c r="G34" s="58" t="s">
        <v>234</v>
      </c>
      <c r="H34" s="58" t="s">
        <v>198</v>
      </c>
      <c r="I34" s="56"/>
      <c r="J34" s="2"/>
      <c r="K34" s="2"/>
    </row>
    <row r="35" spans="1:11" ht="68.25" customHeight="1" x14ac:dyDescent="0.15">
      <c r="A35" s="72"/>
      <c r="B35" s="30" t="s">
        <v>27</v>
      </c>
      <c r="C35" s="30" t="s">
        <v>131</v>
      </c>
      <c r="D35" s="51" t="s">
        <v>291</v>
      </c>
      <c r="E35" s="58" t="s">
        <v>315</v>
      </c>
      <c r="F35" s="58" t="s">
        <v>222</v>
      </c>
      <c r="G35" s="58" t="s">
        <v>235</v>
      </c>
      <c r="H35" s="58" t="s">
        <v>263</v>
      </c>
      <c r="I35" s="56"/>
      <c r="J35" s="2"/>
      <c r="K35" s="2"/>
    </row>
    <row r="36" spans="1:11" ht="68.25" customHeight="1" x14ac:dyDescent="0.15">
      <c r="A36" s="72"/>
      <c r="B36" s="30" t="s">
        <v>28</v>
      </c>
      <c r="C36" s="30" t="s">
        <v>132</v>
      </c>
      <c r="D36" s="51" t="s">
        <v>292</v>
      </c>
      <c r="E36" s="58" t="s">
        <v>316</v>
      </c>
      <c r="F36" s="58" t="s">
        <v>172</v>
      </c>
      <c r="G36" s="58" t="s">
        <v>193</v>
      </c>
      <c r="H36" s="58" t="s">
        <v>199</v>
      </c>
      <c r="I36" s="56"/>
      <c r="J36" s="2"/>
      <c r="K36" s="2"/>
    </row>
    <row r="37" spans="1:11" ht="68.25" customHeight="1" x14ac:dyDescent="0.15">
      <c r="A37" s="72"/>
      <c r="B37" s="30" t="s">
        <v>24</v>
      </c>
      <c r="C37" s="30" t="s">
        <v>25</v>
      </c>
      <c r="D37" s="51" t="s">
        <v>293</v>
      </c>
      <c r="E37" s="58" t="s">
        <v>317</v>
      </c>
      <c r="F37" s="58" t="s">
        <v>223</v>
      </c>
      <c r="G37" s="58" t="s">
        <v>236</v>
      </c>
      <c r="H37" s="58" t="s">
        <v>200</v>
      </c>
      <c r="I37" s="56"/>
      <c r="J37" s="2"/>
      <c r="K37" s="2"/>
    </row>
    <row r="38" spans="1:11" ht="68.25" customHeight="1" x14ac:dyDescent="0.15">
      <c r="A38" s="72"/>
      <c r="B38" s="30" t="s">
        <v>23</v>
      </c>
      <c r="C38" s="30" t="s">
        <v>133</v>
      </c>
      <c r="D38" s="51" t="s">
        <v>100</v>
      </c>
      <c r="E38" s="51" t="s">
        <v>318</v>
      </c>
      <c r="F38" s="58" t="s">
        <v>100</v>
      </c>
      <c r="G38" s="58" t="s">
        <v>100</v>
      </c>
      <c r="H38" s="58" t="s">
        <v>100</v>
      </c>
      <c r="I38" s="56"/>
      <c r="J38" s="2"/>
      <c r="K38" s="2"/>
    </row>
    <row r="39" spans="1:11" ht="68.25" customHeight="1" x14ac:dyDescent="0.15">
      <c r="A39" s="72"/>
      <c r="B39" s="30" t="s">
        <v>29</v>
      </c>
      <c r="C39" s="30" t="s">
        <v>134</v>
      </c>
      <c r="D39" s="62" t="s">
        <v>294</v>
      </c>
      <c r="E39" s="58" t="s">
        <v>319</v>
      </c>
      <c r="F39" s="58" t="s">
        <v>224</v>
      </c>
      <c r="G39" s="58" t="s">
        <v>237</v>
      </c>
      <c r="H39" s="58" t="s">
        <v>264</v>
      </c>
      <c r="I39" s="56"/>
      <c r="J39" s="2"/>
      <c r="K39" s="2"/>
    </row>
    <row r="40" spans="1:11" ht="68.25" customHeight="1" x14ac:dyDescent="0.15">
      <c r="A40" s="72"/>
      <c r="B40" s="30" t="s">
        <v>30</v>
      </c>
      <c r="C40" s="29" t="s">
        <v>135</v>
      </c>
      <c r="D40" s="62" t="s">
        <v>295</v>
      </c>
      <c r="E40" s="58" t="s">
        <v>320</v>
      </c>
      <c r="F40" s="58" t="s">
        <v>224</v>
      </c>
      <c r="G40" s="58" t="s">
        <v>238</v>
      </c>
      <c r="H40" s="58" t="s">
        <v>265</v>
      </c>
      <c r="I40" s="56"/>
      <c r="J40" s="2"/>
      <c r="K40" s="2"/>
    </row>
    <row r="41" spans="1:11" ht="68.25" customHeight="1" x14ac:dyDescent="0.15">
      <c r="A41" s="72"/>
      <c r="B41" s="30" t="s">
        <v>136</v>
      </c>
      <c r="C41" s="30" t="s">
        <v>137</v>
      </c>
      <c r="D41" s="62" t="s">
        <v>100</v>
      </c>
      <c r="E41" s="29" t="s">
        <v>100</v>
      </c>
      <c r="F41" s="58" t="s">
        <v>100</v>
      </c>
      <c r="G41" s="58" t="s">
        <v>100</v>
      </c>
      <c r="H41" s="58" t="s">
        <v>100</v>
      </c>
      <c r="I41" s="56"/>
      <c r="J41" s="2"/>
      <c r="K41" s="2"/>
    </row>
    <row r="42" spans="1:11" ht="68.25" customHeight="1" x14ac:dyDescent="0.15">
      <c r="A42" s="72"/>
      <c r="B42" s="30" t="s">
        <v>138</v>
      </c>
      <c r="C42" s="30" t="s">
        <v>139</v>
      </c>
      <c r="D42" s="62" t="s">
        <v>100</v>
      </c>
      <c r="E42" s="29" t="s">
        <v>100</v>
      </c>
      <c r="F42" s="58" t="s">
        <v>100</v>
      </c>
      <c r="G42" s="58" t="s">
        <v>100</v>
      </c>
      <c r="H42" s="58" t="s">
        <v>100</v>
      </c>
      <c r="I42" s="56"/>
      <c r="J42" s="2"/>
      <c r="K42" s="2"/>
    </row>
    <row r="43" spans="1:11" ht="68.25" customHeight="1" x14ac:dyDescent="0.15">
      <c r="A43" s="72"/>
      <c r="B43" s="30" t="s">
        <v>51</v>
      </c>
      <c r="C43" s="30" t="s">
        <v>140</v>
      </c>
      <c r="D43" s="62" t="s">
        <v>100</v>
      </c>
      <c r="E43" s="59" t="s">
        <v>100</v>
      </c>
      <c r="F43" s="59" t="s">
        <v>100</v>
      </c>
      <c r="G43" s="58" t="s">
        <v>100</v>
      </c>
      <c r="H43" s="59" t="s">
        <v>100</v>
      </c>
      <c r="I43" s="56"/>
      <c r="J43" s="2"/>
      <c r="K43" s="2"/>
    </row>
    <row r="44" spans="1:11" ht="68.25" customHeight="1" x14ac:dyDescent="0.15">
      <c r="A44" s="72"/>
      <c r="B44" s="30" t="s">
        <v>31</v>
      </c>
      <c r="C44" s="30" t="s">
        <v>141</v>
      </c>
      <c r="D44" s="62" t="s">
        <v>296</v>
      </c>
      <c r="E44" s="58" t="s">
        <v>321</v>
      </c>
      <c r="F44" s="58" t="s">
        <v>225</v>
      </c>
      <c r="G44" s="58" t="s">
        <v>194</v>
      </c>
      <c r="H44" s="58" t="s">
        <v>201</v>
      </c>
      <c r="I44" s="56"/>
      <c r="J44" s="2"/>
      <c r="K44" s="2"/>
    </row>
    <row r="45" spans="1:11" ht="68.25" customHeight="1" x14ac:dyDescent="0.15">
      <c r="A45" s="72"/>
      <c r="B45" s="30" t="s">
        <v>32</v>
      </c>
      <c r="C45" s="30" t="s">
        <v>142</v>
      </c>
      <c r="D45" s="62" t="s">
        <v>297</v>
      </c>
      <c r="E45" s="58" t="s">
        <v>322</v>
      </c>
      <c r="F45" s="58" t="s">
        <v>226</v>
      </c>
      <c r="G45" s="58" t="s">
        <v>195</v>
      </c>
      <c r="H45" s="58" t="s">
        <v>202</v>
      </c>
      <c r="I45" s="56"/>
      <c r="J45" s="2"/>
      <c r="K45" s="2"/>
    </row>
    <row r="46" spans="1:11" ht="68.25" customHeight="1" x14ac:dyDescent="0.15">
      <c r="A46" s="72"/>
      <c r="B46" s="30" t="s">
        <v>46</v>
      </c>
      <c r="C46" s="30" t="s">
        <v>143</v>
      </c>
      <c r="D46" s="62" t="s">
        <v>155</v>
      </c>
      <c r="E46" s="58" t="s">
        <v>164</v>
      </c>
      <c r="F46" s="58" t="s">
        <v>100</v>
      </c>
      <c r="G46" s="58" t="s">
        <v>100</v>
      </c>
      <c r="H46" s="58" t="s">
        <v>100</v>
      </c>
      <c r="I46" s="56"/>
      <c r="J46" s="2"/>
      <c r="K46" s="2"/>
    </row>
    <row r="47" spans="1:11" ht="68.25" customHeight="1" x14ac:dyDescent="0.15">
      <c r="A47" s="72"/>
      <c r="B47" s="30" t="s">
        <v>47</v>
      </c>
      <c r="C47" s="30" t="s">
        <v>144</v>
      </c>
      <c r="D47" s="62" t="s">
        <v>298</v>
      </c>
      <c r="E47" s="58" t="s">
        <v>323</v>
      </c>
      <c r="F47" s="58" t="s">
        <v>100</v>
      </c>
      <c r="G47" s="58" t="s">
        <v>100</v>
      </c>
      <c r="H47" s="58" t="s">
        <v>100</v>
      </c>
      <c r="I47" s="56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2022-09-05T00:55:17Z</dcterms:modified>
</cp:coreProperties>
</file>