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5월\"/>
    </mc:Choice>
  </mc:AlternateContent>
  <bookViews>
    <workbookView xWindow="-120" yWindow="-12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7" i="11" l="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3" i="11"/>
  <c r="F38" i="11" l="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<sst xmlns="http://schemas.openxmlformats.org/spreadsheetml/2006/main" count="427" uniqueCount="335">
  <si>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</si>
  <si>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</si>
  <si>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</si>
  <si>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</si>
  <si>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</si>
  <si>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</si>
  <si>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</si>
  <si>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</si>
  <si>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</si>
  <si>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</si>
  <si>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</si>
  <si>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</si>
  <si>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</si>
  <si>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</si>
  <si>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</si>
  <si>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</si>
  <si>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</si>
  <si>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</si>
  <si>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</si>
  <si>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</si>
  <si>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</si>
  <si>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</si>
  <si>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</si>
  <si>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</si>
  <si>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</si>
  <si>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</si>
  <si>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</si>
  <si>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</si>
  <si>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</si>
  <si>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</si>
  <si>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</si>
  <si>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</si>
  <si>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</si>
  <si>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</si>
  <si>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</si>
  <si>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</si>
  <si>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</si>
  <si>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</si>
  <si>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</si>
  <si>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</si>
  <si>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</si>
  <si>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</si>
  <si>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</si>
  <si>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</si>
  <si>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</si>
  <si>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</si>
  <si>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</si>
  <si>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</si>
  <si>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</si>
  <si>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</si>
  <si>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</si>
  <si>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</si>
  <si>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</si>
  <si>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</si>
  <si>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</si>
  <si>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</si>
  <si>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</si>
  <si>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</si>
  <si>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</si>
  <si>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</si>
  <si>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</si>
  <si>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</si>
  <si>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</si>
  <si>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</si>
  <si>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</si>
  <si>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</si>
  <si>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</si>
  <si>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</si>
  <si>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</si>
  <si>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</si>
  <si>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</si>
  <si>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</si>
  <si>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</si>
  <si>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</si>
  <si>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</si>
  <si>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</si>
  <si>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</si>
  <si>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</si>
  <si>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</si>
  <si>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</si>
  <si>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</si>
  <si>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</si>
  <si>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</si>
  <si>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</si>
  <si>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</si>
  <si>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</si>
  <si>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</si>
  <si>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</si>
  <si>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</si>
  <si>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</si>
  <si>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</si>
  <si>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</si>
  <si>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</si>
  <si>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</si>
  <si>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</si>
  <si>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</si>
  <si>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</si>
  <si>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</si>
  <si>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</si>
  <si>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</si>
  <si>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</si>
  <si>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</si>
  <si>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</si>
  <si>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</si>
  <si>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</si>
  <si>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</si>
  <si>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</si>
  <si>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</si>
  <si>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</si>
  <si>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</si>
  <si>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</si>
  <si>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</si>
  <si>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</si>
  <si>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</si>
  <si>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</si>
  <si>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</si>
  <si>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</si>
  <si>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</si>
  <si>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</si>
  <si>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</si>
  <si>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</si>
  <si>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</si>
  <si>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</si>
  <si>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</si>
  <si>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</si>
  <si>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</si>
  <si>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</si>
  <si>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</si>
  <si>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</si>
  <si>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</si>
  <si>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</si>
  <si>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</si>
  <si>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</si>
  <si>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</si>
  <si>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</si>
  <si>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</si>
  <si>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</si>
  <si>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</si>
  <si>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</si>
  <si>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</si>
  <si>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</si>
  <si>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</si>
  <si>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</si>
  <si>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</si>
  <si>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</si>
  <si>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</si>
  <si>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_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</si>
  <si>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</si>
  <si>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</si>
  <si>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</si>
  <si>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</si>
  <si>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포토스토리
400</t>
    <phoneticPr fontId="2" type="noConversion"/>
  </si>
  <si>
    <t>화로구이
8,000</t>
    <phoneticPr fontId="2" type="noConversion"/>
  </si>
  <si>
    <t>김밥천국
6,000</t>
    <phoneticPr fontId="2" type="noConversion"/>
  </si>
  <si>
    <t>김밥천국
6,500</t>
    <phoneticPr fontId="2" type="noConversion"/>
  </si>
  <si>
    <t>신간짬뽕
5,000</t>
    <phoneticPr fontId="2" type="noConversion"/>
  </si>
  <si>
    <t>김밥천국
7,000</t>
    <phoneticPr fontId="2" type="noConversion"/>
  </si>
  <si>
    <t>김밥천국
4,000</t>
    <phoneticPr fontId="2" type="noConversion"/>
  </si>
  <si>
    <t>김밥천국
2,500</t>
    <phoneticPr fontId="2" type="noConversion"/>
  </si>
  <si>
    <t>투썸플레이스
4,500</t>
    <phoneticPr fontId="2" type="noConversion"/>
  </si>
  <si>
    <t>블랙노래연습장
30,000</t>
    <phoneticPr fontId="2" type="noConversion"/>
  </si>
  <si>
    <t>촌장골
15,000</t>
    <phoneticPr fontId="2" type="noConversion"/>
  </si>
  <si>
    <t>김밥천국
3,500</t>
    <phoneticPr fontId="2" type="noConversion"/>
  </si>
  <si>
    <t>김밥천국
2,000</t>
    <phoneticPr fontId="2" type="noConversion"/>
  </si>
  <si>
    <t>무지개볼링센터
4,000</t>
    <phoneticPr fontId="2" type="noConversion"/>
  </si>
  <si>
    <t>포토픽스
10,000</t>
    <phoneticPr fontId="2" type="noConversion"/>
  </si>
  <si>
    <t>리안헤어
15,000</t>
    <phoneticPr fontId="2" type="noConversion"/>
  </si>
  <si>
    <t>리안헤어
20,000</t>
    <phoneticPr fontId="2" type="noConversion"/>
  </si>
  <si>
    <t>아쿠아녹주불가마사우나
9,000</t>
    <phoneticPr fontId="2" type="noConversion"/>
  </si>
  <si>
    <t>아쿠아녹주불가마사우나
11,000</t>
    <phoneticPr fontId="2" type="noConversion"/>
  </si>
  <si>
    <t>명품삼계탕
15,000</t>
    <phoneticPr fontId="2" type="noConversion"/>
  </si>
  <si>
    <t>홍콩반점
5,000</t>
    <phoneticPr fontId="2" type="noConversion"/>
  </si>
  <si>
    <t>홍콩반점
6,000</t>
    <phoneticPr fontId="2" type="noConversion"/>
  </si>
  <si>
    <t>고델스버거
6,900</t>
    <phoneticPr fontId="2" type="noConversion"/>
  </si>
  <si>
    <t>크리닝마스터
6,000</t>
    <phoneticPr fontId="2" type="noConversion"/>
  </si>
  <si>
    <t>스파렉스
9,000</t>
    <phoneticPr fontId="2" type="noConversion"/>
  </si>
  <si>
    <t>나주곰탕
10,000</t>
    <phoneticPr fontId="2" type="noConversion"/>
  </si>
  <si>
    <t>나주곰탕
7,000</t>
    <phoneticPr fontId="2" type="noConversion"/>
  </si>
  <si>
    <t>본죽&amp;비빔밥카페
8,000</t>
    <phoneticPr fontId="2" type="noConversion"/>
  </si>
  <si>
    <t>육시락본점
12,000</t>
    <phoneticPr fontId="2" type="noConversion"/>
  </si>
  <si>
    <t>시골집
15,000</t>
    <phoneticPr fontId="2" type="noConversion"/>
  </si>
  <si>
    <t>24시누름돌생고기김치찌개
5,500</t>
    <phoneticPr fontId="2" type="noConversion"/>
  </si>
  <si>
    <t>촌장골
8,000</t>
    <phoneticPr fontId="2" type="noConversion"/>
  </si>
  <si>
    <t>촌장골
8,000
미국산</t>
    <phoneticPr fontId="2" type="noConversion"/>
  </si>
  <si>
    <t>촌장골
45,000
160g</t>
    <phoneticPr fontId="2" type="noConversion"/>
  </si>
  <si>
    <t>촌장골
19,000
230g</t>
    <phoneticPr fontId="2" type="noConversion"/>
  </si>
  <si>
    <t>육시락본점
15,000
160g</t>
    <phoneticPr fontId="2" type="noConversion"/>
  </si>
  <si>
    <t>천수반각
5,000</t>
    <phoneticPr fontId="2" type="noConversion"/>
  </si>
  <si>
    <t>천수반각
6,000</t>
    <phoneticPr fontId="2" type="noConversion"/>
  </si>
  <si>
    <t>천수반각
20,000</t>
    <phoneticPr fontId="2" type="noConversion"/>
  </si>
  <si>
    <t>은식당
6,500</t>
    <phoneticPr fontId="2" type="noConversion"/>
  </si>
  <si>
    <t>스시웨이
14,500</t>
    <phoneticPr fontId="2" type="noConversion"/>
  </si>
  <si>
    <t>BHC검암점
17,000</t>
    <phoneticPr fontId="2" type="noConversion"/>
  </si>
  <si>
    <t>롯데리아검암
3,400</t>
    <phoneticPr fontId="2" type="noConversion"/>
  </si>
  <si>
    <t>피자에땅
15,000</t>
    <phoneticPr fontId="2" type="noConversion"/>
  </si>
  <si>
    <t>김밥천국
3,000</t>
    <phoneticPr fontId="2" type="noConversion"/>
  </si>
  <si>
    <t>발도스커피
1,900</t>
    <phoneticPr fontId="2" type="noConversion"/>
  </si>
  <si>
    <t>발도스커피
2,500</t>
    <phoneticPr fontId="2" type="noConversion"/>
  </si>
  <si>
    <t>크린토피아검암2동점
5,000</t>
    <phoneticPr fontId="2" type="noConversion"/>
  </si>
  <si>
    <t>크린토피아검암2동점
4,000</t>
    <phoneticPr fontId="2" type="noConversion"/>
  </si>
  <si>
    <t>서해그랑블
1,312</t>
    <phoneticPr fontId="2" type="noConversion"/>
  </si>
  <si>
    <t>피에스타볼링경기장
3,500</t>
    <phoneticPr fontId="2" type="noConversion"/>
  </si>
  <si>
    <t>레드pc방
1,000</t>
    <phoneticPr fontId="2" type="noConversion"/>
  </si>
  <si>
    <t>포토스토리
15,000
오전</t>
    <phoneticPr fontId="2" type="noConversion"/>
  </si>
  <si>
    <t>브리지호텔
40,000</t>
    <phoneticPr fontId="2" type="noConversion"/>
  </si>
  <si>
    <t>동원장
25,000</t>
    <phoneticPr fontId="2" type="noConversion"/>
  </si>
  <si>
    <t>까꾸다미용실
13,000</t>
    <phoneticPr fontId="2" type="noConversion"/>
  </si>
  <si>
    <t>박승철헤어스튜디오
23,000</t>
    <phoneticPr fontId="2" type="noConversion"/>
  </si>
  <si>
    <t>로얄보석사우나
9,000</t>
    <phoneticPr fontId="2" type="noConversion"/>
  </si>
  <si>
    <t>로얄보석사우나
10,000</t>
    <phoneticPr fontId="2" type="noConversion"/>
  </si>
  <si>
    <t>파주곰탕
9,000</t>
    <phoneticPr fontId="2" type="noConversion"/>
  </si>
  <si>
    <t>함흥냉면생면국수
6,000</t>
    <phoneticPr fontId="2" type="noConversion"/>
  </si>
  <si>
    <t>비빔명가
7,500</t>
    <phoneticPr fontId="2" type="noConversion"/>
  </si>
  <si>
    <t>본가갈비탕
12,000</t>
    <phoneticPr fontId="2" type="noConversion"/>
  </si>
  <si>
    <t>비빔명가
14,000</t>
    <phoneticPr fontId="2" type="noConversion"/>
  </si>
  <si>
    <t>비빔명가
8,000</t>
    <phoneticPr fontId="2" type="noConversion"/>
  </si>
  <si>
    <t>첸
5,000</t>
    <phoneticPr fontId="2" type="noConversion"/>
  </si>
  <si>
    <t>첸
8,000</t>
    <phoneticPr fontId="2" type="noConversion"/>
  </si>
  <si>
    <t>첸
20,000</t>
    <phoneticPr fontId="2" type="noConversion"/>
  </si>
  <si>
    <t>밥말리
7,000</t>
    <phoneticPr fontId="2" type="noConversion"/>
  </si>
  <si>
    <t>초밥활어회
11,000</t>
    <phoneticPr fontId="2" type="noConversion"/>
  </si>
  <si>
    <t>페리카나
18,000</t>
    <phoneticPr fontId="2" type="noConversion"/>
  </si>
  <si>
    <t>롯데리아
4,100</t>
    <phoneticPr fontId="2" type="noConversion"/>
  </si>
  <si>
    <t>반올림피자샵
18,400</t>
    <phoneticPr fontId="2" type="noConversion"/>
  </si>
  <si>
    <t>복이네칼국수
7,000</t>
    <phoneticPr fontId="2" type="noConversion"/>
  </si>
  <si>
    <t>밥말리
4,000</t>
    <phoneticPr fontId="2" type="noConversion"/>
  </si>
  <si>
    <t>밥말리
3,500</t>
    <phoneticPr fontId="2" type="noConversion"/>
  </si>
  <si>
    <t>자미궁
4,500</t>
    <phoneticPr fontId="2" type="noConversion"/>
  </si>
  <si>
    <t>자미궁
6,000
녹차프라페</t>
    <phoneticPr fontId="2" type="noConversion"/>
  </si>
  <si>
    <t>예쁜옷수선
4,000</t>
    <phoneticPr fontId="2" type="noConversion"/>
  </si>
  <si>
    <t>원당우체국
10,000
10kg~20kg(100cm~120cm)</t>
    <phoneticPr fontId="2" type="noConversion"/>
  </si>
  <si>
    <t>아이센리그PC방
1,200</t>
    <phoneticPr fontId="2" type="noConversion"/>
  </si>
  <si>
    <t>포토스토리
15,000</t>
    <phoneticPr fontId="2" type="noConversion"/>
  </si>
  <si>
    <t>부티크호텔
50,000
주중</t>
    <phoneticPr fontId="2" type="noConversion"/>
  </si>
  <si>
    <t>신사의선택
10,000</t>
    <phoneticPr fontId="2" type="noConversion"/>
  </si>
  <si>
    <t>살롱드제이
15,000
여성컷</t>
    <phoneticPr fontId="2" type="noConversion"/>
  </si>
  <si>
    <t>진수정갈비
17,000
250g</t>
    <phoneticPr fontId="2" type="noConversion"/>
  </si>
  <si>
    <t>진수정갈비
16,000
180g</t>
    <phoneticPr fontId="2" type="noConversion"/>
  </si>
  <si>
    <r>
      <t>원당동점
1,456
1m</t>
    </r>
    <r>
      <rPr>
        <vertAlign val="superscript"/>
        <sz val="10"/>
        <rFont val="돋움"/>
        <family val="3"/>
        <charset val="129"/>
      </rPr>
      <t>2</t>
    </r>
    <phoneticPr fontId="2" type="noConversion"/>
  </si>
  <si>
    <t>대장집
14,000
170g</t>
    <phoneticPr fontId="2" type="noConversion"/>
  </si>
  <si>
    <t>하삼동커피
2,500
캐모마일차</t>
    <phoneticPr fontId="2" type="noConversion"/>
  </si>
  <si>
    <t>수제갈비
11,000
150g</t>
    <phoneticPr fontId="2" type="noConversion"/>
  </si>
  <si>
    <t>허슬러당구클럽
9,000</t>
    <phoneticPr fontId="2" type="noConversion"/>
  </si>
  <si>
    <t>수당구클럽
1,000
10분</t>
    <phoneticPr fontId="2" type="noConversion"/>
  </si>
  <si>
    <t>참진미바지락칼국수
5,000</t>
    <phoneticPr fontId="2" type="noConversion"/>
  </si>
  <si>
    <t>심곡동</t>
    <phoneticPr fontId="2" type="noConversion"/>
  </si>
  <si>
    <t>가정옥
8,000</t>
    <phoneticPr fontId="2" type="noConversion"/>
  </si>
  <si>
    <t>화로구이
15,000</t>
    <phoneticPr fontId="2" type="noConversion"/>
  </si>
  <si>
    <t>가정옥
15,000</t>
    <phoneticPr fontId="2" type="noConversion"/>
  </si>
  <si>
    <t>화로구이
17,000
230g</t>
    <phoneticPr fontId="2" type="noConversion"/>
  </si>
  <si>
    <t>신간짬뽕
14,000
소자</t>
    <phoneticPr fontId="2" type="noConversion"/>
  </si>
  <si>
    <t>하나참치
13,000
참치초밥</t>
    <phoneticPr fontId="2" type="noConversion"/>
  </si>
  <si>
    <t>구도로통닭
17,500
전기구이</t>
    <phoneticPr fontId="2" type="noConversion"/>
  </si>
  <si>
    <t>시티당구클럽
10,000</t>
    <phoneticPr fontId="2" type="noConversion"/>
  </si>
  <si>
    <t>대박삼겹살
14,000
200g</t>
    <phoneticPr fontId="2" type="noConversion"/>
  </si>
  <si>
    <t>신간짬뽕
9,000</t>
    <phoneticPr fontId="2" type="noConversion"/>
  </si>
  <si>
    <t>버거스캔들
4,300
스캔들버거</t>
    <phoneticPr fontId="2" type="noConversion"/>
  </si>
  <si>
    <t>그레이PC방
1,000
45분</t>
    <phoneticPr fontId="2" type="noConversion"/>
  </si>
  <si>
    <t>딜라이트헤어
15,000
남성컷트</t>
    <phoneticPr fontId="2" type="noConversion"/>
  </si>
  <si>
    <t>딜라이트헤어
18,000
여성컷트</t>
    <phoneticPr fontId="2" type="noConversion"/>
  </si>
  <si>
    <t>장하대중사우나
8,000
(찜질포함)</t>
    <phoneticPr fontId="2" type="noConversion"/>
  </si>
  <si>
    <t>장하대중사우나
8,000
(목욕포함)</t>
    <phoneticPr fontId="2" type="noConversion"/>
  </si>
  <si>
    <t>해오름나주곰탕
11,000
사골곰탕</t>
    <phoneticPr fontId="2" type="noConversion"/>
  </si>
  <si>
    <t>촌장골
10,000</t>
    <phoneticPr fontId="2" type="noConversion"/>
  </si>
  <si>
    <t>김밥천국
5,500</t>
    <phoneticPr fontId="2" type="noConversion"/>
  </si>
  <si>
    <t>가야촌오리마을
15,000</t>
    <phoneticPr fontId="2" type="noConversion"/>
  </si>
  <si>
    <t>촌장골
15,000
280g</t>
    <phoneticPr fontId="2" type="noConversion"/>
  </si>
  <si>
    <t>촌장골
22,000
국내산230g</t>
    <phoneticPr fontId="2" type="noConversion"/>
  </si>
  <si>
    <t>희래등
9,000</t>
    <phoneticPr fontId="2" type="noConversion"/>
  </si>
  <si>
    <t>희래등
8,000</t>
    <phoneticPr fontId="2" type="noConversion"/>
  </si>
  <si>
    <t>희래등
20,000
소자</t>
    <phoneticPr fontId="2" type="noConversion"/>
  </si>
  <si>
    <t>보드람치킨
18,000
국내산</t>
    <phoneticPr fontId="2" type="noConversion"/>
  </si>
  <si>
    <t>피자수심곡점
15,900
라지</t>
    <phoneticPr fontId="2" type="noConversion"/>
  </si>
  <si>
    <t>김밥천국
2,500
기본사이즈</t>
    <phoneticPr fontId="2" type="noConversion"/>
  </si>
  <si>
    <t>스타벅스
4,500
아메리카노</t>
    <phoneticPr fontId="2" type="noConversion"/>
  </si>
  <si>
    <t>스타벅스
5,300
제주유기녹차</t>
    <phoneticPr fontId="2" type="noConversion"/>
  </si>
  <si>
    <t>크린토피아
6,400</t>
    <phoneticPr fontId="2" type="noConversion"/>
  </si>
  <si>
    <t>크린토피아
3,000~5,000</t>
    <phoneticPr fontId="2" type="noConversion"/>
  </si>
  <si>
    <t>골프존파크
12회(1시이전)150,000</t>
    <phoneticPr fontId="2" type="noConversion"/>
  </si>
  <si>
    <t>K1노래연습장
20,000</t>
    <phoneticPr fontId="2" type="noConversion"/>
  </si>
  <si>
    <t>아이센스리그PC
1,000</t>
    <phoneticPr fontId="2" type="noConversion"/>
  </si>
  <si>
    <t>포토픽스
20,000(9장)</t>
    <phoneticPr fontId="2" type="noConversion"/>
  </si>
  <si>
    <t>수제갈비
6,000</t>
    <phoneticPr fontId="2" type="noConversion"/>
  </si>
  <si>
    <t>수제갈비
12,000</t>
    <phoneticPr fontId="2" type="noConversion"/>
  </si>
  <si>
    <t>이촌옥
14,000
호주산200g</t>
    <phoneticPr fontId="2" type="noConversion"/>
  </si>
  <si>
    <t>이촌옥
45,000
소갈비찜중자</t>
    <phoneticPr fontId="2" type="noConversion"/>
  </si>
  <si>
    <t>수제갈비
16,000
330g</t>
    <phoneticPr fontId="2" type="noConversion"/>
  </si>
  <si>
    <t>홍콩반점
13,000
소자스페인산</t>
    <phoneticPr fontId="2" type="noConversion"/>
  </si>
  <si>
    <t>김밥천국
7,500</t>
    <phoneticPr fontId="2" type="noConversion"/>
  </si>
  <si>
    <t>서연초밥
16,500
오늘의초밥</t>
    <phoneticPr fontId="2" type="noConversion"/>
  </si>
  <si>
    <t>또봉이통닭
11,000</t>
    <phoneticPr fontId="2" type="noConversion"/>
  </si>
  <si>
    <t>도미노피자
22,000</t>
    <phoneticPr fontId="2" type="noConversion"/>
  </si>
  <si>
    <t>김밥천국
4,500</t>
    <phoneticPr fontId="2" type="noConversion"/>
  </si>
  <si>
    <t>김밥천국
3,000
원조김밥</t>
    <phoneticPr fontId="2" type="noConversion"/>
  </si>
  <si>
    <t>라헬의부엌
4,200</t>
    <phoneticPr fontId="2" type="noConversion"/>
  </si>
  <si>
    <t>라헬의부엌
6,300
아이스녹차라떼</t>
    <phoneticPr fontId="2" type="noConversion"/>
  </si>
  <si>
    <t>크리닝마스터
6,000
정장바지밑단줄이기</t>
    <phoneticPr fontId="2" type="noConversion"/>
  </si>
  <si>
    <t>지젤락볼링장
4,500</t>
    <phoneticPr fontId="2" type="noConversion"/>
  </si>
  <si>
    <t>골프존파크
15,000
1회당(오전)</t>
    <phoneticPr fontId="2" type="noConversion"/>
  </si>
  <si>
    <t>쟁반노래연습장
30,000</t>
    <phoneticPr fontId="2" type="noConversion"/>
  </si>
  <si>
    <t>CGV청라
14,000</t>
    <phoneticPr fontId="2" type="noConversion"/>
  </si>
  <si>
    <t>청라사진관
25,000</t>
    <phoneticPr fontId="2" type="noConversion"/>
  </si>
  <si>
    <t>청라사진관
10,000</t>
    <phoneticPr fontId="2" type="noConversion"/>
  </si>
  <si>
    <t>나이스가이
7,000</t>
    <phoneticPr fontId="2" type="noConversion"/>
  </si>
  <si>
    <t>나이스가이
15,000
여성컷트</t>
    <phoneticPr fontId="2" type="noConversion"/>
  </si>
  <si>
    <t>검암사랑점
10,000</t>
    <phoneticPr fontId="2" type="noConversion"/>
  </si>
  <si>
    <t>검암스크린골프
10,000
1회</t>
    <phoneticPr fontId="2" type="noConversion"/>
  </si>
  <si>
    <t>갤럭시당구클럽
4,500</t>
    <phoneticPr fontId="2" type="noConversion"/>
  </si>
  <si>
    <t>나인노래방
25,000</t>
    <phoneticPr fontId="2" type="noConversion"/>
  </si>
  <si>
    <t xml:space="preserve">롯데시네마
14,000
</t>
    <phoneticPr fontId="2" type="noConversion"/>
  </si>
  <si>
    <t>진수정갈비
15,000
한우150g</t>
    <phoneticPr fontId="2" type="noConversion"/>
  </si>
  <si>
    <t>진수정갈비
35,000
한우150g</t>
    <phoneticPr fontId="2" type="noConversion"/>
  </si>
  <si>
    <t>크린토피아(서구원당)
5,100</t>
    <phoneticPr fontId="2" type="noConversion"/>
  </si>
  <si>
    <t>핀즈볼링장
4,500</t>
    <phoneticPr fontId="2" type="noConversion"/>
  </si>
  <si>
    <t>GDR스크린골프
300,000
레슨</t>
    <phoneticPr fontId="2" type="noConversion"/>
  </si>
  <si>
    <t>Ok노래연습장
20,000
1시간</t>
    <phoneticPr fontId="2" type="noConversion"/>
  </si>
  <si>
    <t>메가박스
9,000</t>
    <phoneticPr fontId="2" type="noConversion"/>
  </si>
  <si>
    <t>072불가마
7,000</t>
    <phoneticPr fontId="2" type="noConversion"/>
  </si>
  <si>
    <t>072불가마
10,000</t>
    <phoneticPr fontId="2" type="noConversion"/>
  </si>
  <si>
    <t>서구 개인서비스요금(5월)</t>
    <phoneticPr fontId="2" type="noConversion"/>
  </si>
  <si>
    <t>냉면&amp;짚탄불고기
6,000
150g냉면과함께</t>
    <phoneticPr fontId="2" type="noConversion"/>
  </si>
  <si>
    <t>크린토피아코인워시가정1동점
6,400</t>
    <phoneticPr fontId="2" type="noConversion"/>
  </si>
  <si>
    <t>크린토피아코인워시가정1동점
4,000</t>
    <phoneticPr fontId="2" type="noConversion"/>
  </si>
  <si>
    <t>Atoll studio
20,000
반명함8장</t>
    <phoneticPr fontId="2" type="noConversion"/>
  </si>
  <si>
    <t>골프존파크
3개월 64만원
오전기준주2회25분</t>
    <phoneticPr fontId="2" type="noConversion"/>
  </si>
  <si>
    <t>루원볼링장
3,500~4,500
저녁6시기준</t>
    <phoneticPr fontId="2" type="noConversion"/>
  </si>
  <si>
    <t>Atoll studio
10,000~15,000
최소4~5장,10장</t>
    <phoneticPr fontId="2" type="noConversion"/>
  </si>
  <si>
    <t>촌장골
34,000
이동식갈비원산지:미국산280g</t>
    <phoneticPr fontId="2" type="noConversion"/>
  </si>
  <si>
    <t>태백산
16,000
150g국내산</t>
    <phoneticPr fontId="2" type="noConversion"/>
  </si>
  <si>
    <t>노브랜드버거
2,200</t>
    <phoneticPr fontId="2" type="noConversion"/>
  </si>
  <si>
    <t>등촌샤브칼국수점
11,000</t>
    <phoneticPr fontId="2" type="noConversion"/>
  </si>
  <si>
    <t>조박사소머리국밥
10,000
고기수입양지</t>
    <phoneticPr fontId="2" type="noConversion"/>
  </si>
  <si>
    <t>옵티머스빌리어드청라점
14,000</t>
    <phoneticPr fontId="2" type="noConversion"/>
  </si>
  <si>
    <t>고고로PC방
1,000</t>
    <phoneticPr fontId="2" type="noConversion"/>
  </si>
  <si>
    <t>59피자
12,900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</si>
</sst>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  <font>
      <vertAlign val="superscript"/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9" fillId="5" borderId="6" xfId="0" applyFont="1" applyFill="1" applyBorder="1" applyAlignment="1" applyProtection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41" fontId="3" fillId="3" borderId="2" xfId="1" applyNumberFormat="1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7" fontId="8" fillId="5" borderId="5" xfId="1" applyNumberFormat="1" applyFont="1" applyFill="1" applyBorder="1" applyAlignment="1">
      <alignment horizontal="right" vertical="center"/>
    </xf>
    <xf numFmtId="0" fontId="0" fillId="0" borderId="0" xfId="0" applyFont="1"/>
  </cellXfs>
  <cellStyles count="2">
    <cellStyle name="쉼표 [0]" xfId="1" builtinId="6"/>
    <cellStyle name="표준" xfId="0" builtinId="0"/>
  </cellStyles>
  <dxfs count="1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H3" sqref="H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7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64" t="s">
        <v>92</v>
      </c>
      <c r="I2" s="45" t="s">
        <v>145</v>
      </c>
      <c r="J2" s="49"/>
      <c r="K2" s="49"/>
      <c r="L2" s="45"/>
      <c r="M2" s="45"/>
      <c r="N2" s="45"/>
      <c r="O2" s="45"/>
      <c r="P2" s="45"/>
      <c r="Q2" s="45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8400</v>
      </c>
      <c r="E3" s="22">
        <v>9600</v>
      </c>
      <c r="F3" s="23" t="str">
        <f>IF((D3-E3)&lt;0,"↑",IF((D3-E3)&gt;0,"↓",""))</f>
        <v>↑</v>
      </c>
      <c r="G3" s="24">
        <f t="shared" ref="G3:G47" si="0">ABS(D3-E3)</f>
        <v>1200</v>
      </c>
      <c r="H3" s="73">
        <f t="shared" ref="H3:H47" si="1">IFERROR(ROUND(((D3-E3)/E3)*-100,1),"-")</f>
        <v>12.5</v>
      </c>
      <c r="I3" s="10">
        <v>9600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8000</v>
      </c>
      <c r="E4" s="22">
        <v>7400</v>
      </c>
      <c r="F4" s="47" t="str">
        <f t="shared" ref="F4:F47" si="2">IF((D4-E4)&lt;0,"↑",IF((D4-E4)&gt;0,"↓",""))</f>
        <v>↓</v>
      </c>
      <c r="G4" s="48">
        <f t="shared" si="0"/>
        <v>600</v>
      </c>
      <c r="H4" s="73">
        <f t="shared" si="1"/>
        <v>-8.1</v>
      </c>
      <c r="I4" s="14">
        <v>7400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6800</v>
      </c>
      <c r="E5" s="22">
        <v>6800</v>
      </c>
      <c r="F5" s="47" t="str">
        <f t="shared" si="2"/>
        <v/>
      </c>
      <c r="G5" s="48">
        <f t="shared" si="0"/>
        <v>0</v>
      </c>
      <c r="H5" s="73">
        <f t="shared" si="1"/>
        <v>0</v>
      </c>
      <c r="I5" s="14">
        <v>6800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13200</v>
      </c>
      <c r="E6" s="22">
        <v>13200</v>
      </c>
      <c r="F6" s="47" t="str">
        <f t="shared" si="2"/>
        <v/>
      </c>
      <c r="G6" s="48">
        <f t="shared" si="0"/>
        <v>0</v>
      </c>
      <c r="H6" s="73">
        <f t="shared" si="1"/>
        <v>0</v>
      </c>
      <c r="I6" s="14">
        <v>13200</v>
      </c>
      <c r="J6" s="11"/>
      <c r="K6" s="14"/>
      <c r="L6" s="16"/>
      <c r="M6" s="17"/>
      <c r="N6" s="13"/>
      <c r="O6" s="14"/>
      <c r="P6" s="14"/>
      <c r="Q6" s="46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14600</v>
      </c>
      <c r="E7" s="22">
        <v>14800</v>
      </c>
      <c r="F7" s="47" t="str">
        <f t="shared" si="2"/>
        <v>↑</v>
      </c>
      <c r="G7" s="48">
        <f t="shared" si="0"/>
        <v>200</v>
      </c>
      <c r="H7" s="73">
        <f t="shared" si="1"/>
        <v>1.4</v>
      </c>
      <c r="I7" s="14">
        <v>14800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6500</v>
      </c>
      <c r="E8" s="22">
        <v>6600</v>
      </c>
      <c r="F8" s="47" t="str">
        <f t="shared" si="2"/>
        <v>↑</v>
      </c>
      <c r="G8" s="48">
        <f t="shared" si="0"/>
        <v>100</v>
      </c>
      <c r="H8" s="73">
        <f t="shared" si="1"/>
        <v>1.5</v>
      </c>
      <c r="I8" s="14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7000</v>
      </c>
      <c r="E9" s="22">
        <v>7100</v>
      </c>
      <c r="F9" s="47" t="str">
        <f t="shared" si="2"/>
        <v>↑</v>
      </c>
      <c r="G9" s="48">
        <f t="shared" si="0"/>
        <v>100</v>
      </c>
      <c r="H9" s="73">
        <f t="shared" si="1"/>
        <v>1.4</v>
      </c>
      <c r="I9" s="14">
        <v>7100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12200</v>
      </c>
      <c r="E10" s="22">
        <v>11600</v>
      </c>
      <c r="F10" s="47" t="str">
        <f t="shared" si="2"/>
        <v>↓</v>
      </c>
      <c r="G10" s="48">
        <f t="shared" si="0"/>
        <v>600</v>
      </c>
      <c r="H10" s="73">
        <f t="shared" si="1"/>
        <v>-5.2</v>
      </c>
      <c r="I10" s="13">
        <v>11600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34600</v>
      </c>
      <c r="E11" s="22">
        <v>34600</v>
      </c>
      <c r="F11" s="47" t="str">
        <f t="shared" si="2"/>
        <v/>
      </c>
      <c r="G11" s="48">
        <f t="shared" si="0"/>
        <v>0</v>
      </c>
      <c r="H11" s="73">
        <f t="shared" si="1"/>
        <v>0</v>
      </c>
      <c r="I11" s="13">
        <v>34600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17000</v>
      </c>
      <c r="E12" s="22">
        <v>18200</v>
      </c>
      <c r="F12" s="47" t="str">
        <f t="shared" si="2"/>
        <v>↑</v>
      </c>
      <c r="G12" s="48">
        <f t="shared" si="0"/>
        <v>1200</v>
      </c>
      <c r="H12" s="73">
        <f t="shared" si="1"/>
        <v>6.6</v>
      </c>
      <c r="I12" s="13">
        <v>18200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13180</v>
      </c>
      <c r="E13" s="22">
        <v>14400</v>
      </c>
      <c r="F13" s="47" t="str">
        <f t="shared" si="2"/>
        <v>↑</v>
      </c>
      <c r="G13" s="48">
        <f t="shared" si="0"/>
        <v>1220</v>
      </c>
      <c r="H13" s="73">
        <f t="shared" si="1"/>
        <v>8.5</v>
      </c>
      <c r="I13" s="13">
        <v>14400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6000</v>
      </c>
      <c r="E14" s="22">
        <v>5600</v>
      </c>
      <c r="F14" s="47" t="str">
        <f t="shared" si="2"/>
        <v>↓</v>
      </c>
      <c r="G14" s="48">
        <f t="shared" si="0"/>
        <v>400</v>
      </c>
      <c r="H14" s="73">
        <f t="shared" si="1"/>
        <v>-7.1</v>
      </c>
      <c r="I14" s="13">
        <v>5600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7900</v>
      </c>
      <c r="E15" s="22">
        <v>7600</v>
      </c>
      <c r="F15" s="47" t="str">
        <f t="shared" si="2"/>
        <v>↓</v>
      </c>
      <c r="G15" s="48">
        <f t="shared" si="0"/>
        <v>300</v>
      </c>
      <c r="H15" s="73">
        <f t="shared" si="1"/>
        <v>-3.9</v>
      </c>
      <c r="I15" s="13">
        <v>7600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17800</v>
      </c>
      <c r="E16" s="22">
        <v>17400</v>
      </c>
      <c r="F16" s="47" t="str">
        <f t="shared" si="2"/>
        <v>↓</v>
      </c>
      <c r="G16" s="48">
        <f t="shared" si="0"/>
        <v>400</v>
      </c>
      <c r="H16" s="73">
        <f t="shared" si="1"/>
        <v>-2.2999999999999998</v>
      </c>
      <c r="I16" s="13">
        <v>17400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6800</v>
      </c>
      <c r="E17" s="22">
        <v>6900</v>
      </c>
      <c r="F17" s="47" t="str">
        <f t="shared" si="2"/>
        <v>↑</v>
      </c>
      <c r="G17" s="48">
        <f t="shared" si="0"/>
        <v>100</v>
      </c>
      <c r="H17" s="73">
        <f t="shared" si="1"/>
        <v>1.4</v>
      </c>
      <c r="I17" s="13">
        <v>6900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22125</v>
      </c>
      <c r="E18" s="22">
        <v>13750</v>
      </c>
      <c r="F18" s="47" t="str">
        <f t="shared" si="2"/>
        <v>↓</v>
      </c>
      <c r="G18" s="48">
        <f t="shared" si="0"/>
        <v>8375</v>
      </c>
      <c r="H18" s="73">
        <f t="shared" si="1"/>
        <v>-60.9</v>
      </c>
      <c r="I18" s="13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15740</v>
      </c>
      <c r="E19" s="22">
        <v>16300</v>
      </c>
      <c r="F19" s="47" t="str">
        <f t="shared" si="2"/>
        <v>↑</v>
      </c>
      <c r="G19" s="48">
        <f t="shared" si="0"/>
        <v>560</v>
      </c>
      <c r="H19" s="73">
        <f t="shared" si="1"/>
        <v>3.4</v>
      </c>
      <c r="I19" s="13">
        <v>16300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4240</v>
      </c>
      <c r="E20" s="22">
        <v>4180</v>
      </c>
      <c r="F20" s="47" t="str">
        <f t="shared" si="2"/>
        <v>↓</v>
      </c>
      <c r="G20" s="48">
        <f t="shared" si="0"/>
        <v>60</v>
      </c>
      <c r="H20" s="73">
        <f t="shared" si="1"/>
        <v>-1.4</v>
      </c>
      <c r="I20" s="14">
        <v>4180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20800</v>
      </c>
      <c r="E21" s="22">
        <v>16840</v>
      </c>
      <c r="F21" s="47" t="str">
        <f t="shared" si="2"/>
        <v>↓</v>
      </c>
      <c r="G21" s="48">
        <f t="shared" si="0"/>
        <v>3960</v>
      </c>
      <c r="H21" s="73">
        <f t="shared" si="1"/>
        <v>-23.5</v>
      </c>
      <c r="I21" s="14">
        <v>16840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6900</v>
      </c>
      <c r="E22" s="22">
        <v>7200</v>
      </c>
      <c r="F22" s="47" t="str">
        <f t="shared" si="2"/>
        <v>↑</v>
      </c>
      <c r="G22" s="48">
        <f t="shared" si="0"/>
        <v>300</v>
      </c>
      <c r="H22" s="73">
        <f t="shared" si="1"/>
        <v>4.2</v>
      </c>
      <c r="I22" s="14">
        <v>7200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3700</v>
      </c>
      <c r="E23" s="22">
        <v>3800</v>
      </c>
      <c r="F23" s="47" t="str">
        <f t="shared" si="2"/>
        <v>↑</v>
      </c>
      <c r="G23" s="48">
        <f t="shared" si="0"/>
        <v>100</v>
      </c>
      <c r="H23" s="73">
        <f t="shared" si="1"/>
        <v>2.6</v>
      </c>
      <c r="I23" s="14">
        <v>3800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2500</v>
      </c>
      <c r="E24" s="22">
        <v>2700</v>
      </c>
      <c r="F24" s="47" t="str">
        <f t="shared" si="2"/>
        <v>↑</v>
      </c>
      <c r="G24" s="48">
        <f t="shared" si="0"/>
        <v>200</v>
      </c>
      <c r="H24" s="73">
        <f t="shared" si="1"/>
        <v>7.4</v>
      </c>
      <c r="I24" s="14">
        <v>2700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4280</v>
      </c>
      <c r="E25" s="22">
        <v>3920</v>
      </c>
      <c r="F25" s="47" t="str">
        <f t="shared" si="2"/>
        <v>↓</v>
      </c>
      <c r="G25" s="48">
        <f t="shared" si="0"/>
        <v>360</v>
      </c>
      <c r="H25" s="73">
        <f t="shared" si="1"/>
        <v>-9.1999999999999993</v>
      </c>
      <c r="I25" s="14">
        <v>3920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4280</v>
      </c>
      <c r="E26" s="22">
        <v>4520</v>
      </c>
      <c r="F26" s="53" t="str">
        <f t="shared" si="2"/>
        <v>↑</v>
      </c>
      <c r="G26" s="48">
        <f t="shared" si="0"/>
        <v>240</v>
      </c>
      <c r="H26" s="73">
        <f t="shared" si="1"/>
        <v>5.3</v>
      </c>
      <c r="I26" s="14">
        <v>4520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5900</v>
      </c>
      <c r="E27" s="22">
        <v>5780</v>
      </c>
      <c r="F27" s="47" t="str">
        <f t="shared" si="2"/>
        <v>↓</v>
      </c>
      <c r="G27" s="48">
        <f t="shared" si="0"/>
        <v>120</v>
      </c>
      <c r="H27" s="73">
        <f t="shared" si="1"/>
        <v>-2.1</v>
      </c>
      <c r="I27" s="14">
        <v>5780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4200</v>
      </c>
      <c r="E28" s="22">
        <v>4200</v>
      </c>
      <c r="F28" s="47" t="str">
        <f t="shared" si="2"/>
        <v/>
      </c>
      <c r="G28" s="48">
        <f t="shared" si="0"/>
        <v>0</v>
      </c>
      <c r="H28" s="73">
        <f t="shared" si="1"/>
        <v>0</v>
      </c>
      <c r="I28" s="14">
        <v>4200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1384</v>
      </c>
      <c r="E29" s="22">
        <v>1384</v>
      </c>
      <c r="F29" s="47" t="str">
        <f t="shared" si="2"/>
        <v/>
      </c>
      <c r="G29" s="48">
        <f t="shared" si="0"/>
        <v>0</v>
      </c>
      <c r="H29" s="73">
        <f t="shared" si="1"/>
        <v>0</v>
      </c>
      <c r="I29" s="14">
        <v>1384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7000</v>
      </c>
      <c r="E30" s="22">
        <v>10000</v>
      </c>
      <c r="F30" s="47" t="str">
        <f t="shared" si="2"/>
        <v>↑</v>
      </c>
      <c r="G30" s="48">
        <f t="shared" si="0"/>
        <v>3000</v>
      </c>
      <c r="H30" s="73">
        <f t="shared" si="1"/>
        <v>30</v>
      </c>
      <c r="I30" s="14">
        <v>10000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>
        <v>0</v>
      </c>
      <c r="F31" s="47" t="str">
        <f t="shared" si="2"/>
        <v/>
      </c>
      <c r="G31" s="48">
        <f t="shared" si="0"/>
        <v>0</v>
      </c>
      <c r="H31" s="73" t="str">
        <f t="shared" si="1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79500</v>
      </c>
      <c r="E32" s="22">
        <v>0</v>
      </c>
      <c r="F32" s="47" t="str">
        <f t="shared" si="2"/>
        <v>↓</v>
      </c>
      <c r="G32" s="48">
        <f t="shared" si="0"/>
        <v>79500</v>
      </c>
      <c r="H32" s="73" t="str">
        <f t="shared" si="1"/>
        <v>-</v>
      </c>
      <c r="I32" s="63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3900</v>
      </c>
      <c r="E33" s="22">
        <v>4000</v>
      </c>
      <c r="F33" s="47" t="str">
        <f t="shared" si="2"/>
        <v>↑</v>
      </c>
      <c r="G33" s="48">
        <f t="shared" si="0"/>
        <v>100</v>
      </c>
      <c r="H33" s="73">
        <f t="shared" si="1"/>
        <v>2.5</v>
      </c>
      <c r="I33" s="14">
        <v>4000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140000</v>
      </c>
      <c r="E34" s="22">
        <v>223000</v>
      </c>
      <c r="F34" s="47" t="str">
        <f t="shared" si="2"/>
        <v>↑</v>
      </c>
      <c r="G34" s="48">
        <f t="shared" si="0"/>
        <v>83000</v>
      </c>
      <c r="H34" s="73">
        <f t="shared" si="1"/>
        <v>37.200000000000003</v>
      </c>
      <c r="I34" s="14">
        <v>223000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7500</v>
      </c>
      <c r="E35" s="22">
        <v>7700</v>
      </c>
      <c r="F35" s="47" t="str">
        <f t="shared" si="2"/>
        <v>↑</v>
      </c>
      <c r="G35" s="48">
        <f t="shared" si="0"/>
        <v>200</v>
      </c>
      <c r="H35" s="73">
        <f t="shared" si="1"/>
        <v>2.6</v>
      </c>
      <c r="I35" s="14">
        <v>7700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22000</v>
      </c>
      <c r="E36" s="22">
        <v>25000</v>
      </c>
      <c r="F36" s="47" t="str">
        <f t="shared" si="2"/>
        <v>↑</v>
      </c>
      <c r="G36" s="48">
        <f t="shared" si="0"/>
        <v>3000</v>
      </c>
      <c r="H36" s="73">
        <f t="shared" si="1"/>
        <v>12</v>
      </c>
      <c r="I36" s="14">
        <v>25000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1240</v>
      </c>
      <c r="E37" s="22">
        <v>1040</v>
      </c>
      <c r="F37" s="47" t="str">
        <f t="shared" si="2"/>
        <v>↓</v>
      </c>
      <c r="G37" s="48">
        <f t="shared" si="0"/>
        <v>200</v>
      </c>
      <c r="H37" s="73">
        <f t="shared" si="1"/>
        <v>-19.2</v>
      </c>
      <c r="I37" s="14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0</v>
      </c>
      <c r="E38" s="22">
        <v>0</v>
      </c>
      <c r="F38" s="53" t="str">
        <f>IF((D38-E38)&lt;0,"↑",IF((D38-E38)&gt;0,"↓",""))</f>
        <v/>
      </c>
      <c r="G38" s="48">
        <f t="shared" si="0"/>
        <v>0</v>
      </c>
      <c r="H38" s="73" t="str">
        <f t="shared" si="1"/>
        <v>-</v>
      </c>
      <c r="I38" s="63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17600</v>
      </c>
      <c r="E39" s="22">
        <v>19000</v>
      </c>
      <c r="F39" s="47" t="str">
        <f t="shared" si="2"/>
        <v>↑</v>
      </c>
      <c r="G39" s="48">
        <f t="shared" si="0"/>
        <v>1400</v>
      </c>
      <c r="H39" s="73">
        <f t="shared" si="1"/>
        <v>7.4</v>
      </c>
      <c r="I39" s="14">
        <v>19000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3600</v>
      </c>
      <c r="E40" s="22">
        <v>6160</v>
      </c>
      <c r="F40" s="47" t="str">
        <f t="shared" si="2"/>
        <v>↑</v>
      </c>
      <c r="G40" s="48">
        <f t="shared" si="0"/>
        <v>2560</v>
      </c>
      <c r="H40" s="73">
        <f t="shared" si="1"/>
        <v>41.6</v>
      </c>
      <c r="I40" s="14">
        <v>6160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>
        <v>0</v>
      </c>
      <c r="F41" s="47" t="str">
        <f t="shared" si="2"/>
        <v/>
      </c>
      <c r="G41" s="48">
        <f t="shared" si="0"/>
        <v>0</v>
      </c>
      <c r="H41" s="73" t="str">
        <f t="shared" si="1"/>
        <v>-</v>
      </c>
      <c r="I41" s="63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25000</v>
      </c>
      <c r="E42" s="22">
        <v>25000</v>
      </c>
      <c r="F42" s="47" t="str">
        <f t="shared" si="2"/>
        <v/>
      </c>
      <c r="G42" s="48">
        <f t="shared" si="0"/>
        <v>0</v>
      </c>
      <c r="H42" s="73">
        <f t="shared" si="1"/>
        <v>0</v>
      </c>
      <c r="I42" s="14">
        <v>25000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>
        <v>0</v>
      </c>
      <c r="F43" s="47" t="str">
        <f t="shared" si="2"/>
        <v/>
      </c>
      <c r="G43" s="48">
        <f t="shared" si="0"/>
        <v>0</v>
      </c>
      <c r="H43" s="73" t="str">
        <f t="shared" si="1"/>
        <v>-</v>
      </c>
      <c r="I43" s="63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12200</v>
      </c>
      <c r="E44" s="22">
        <v>12000</v>
      </c>
      <c r="F44" s="47" t="str">
        <f t="shared" si="2"/>
        <v>↓</v>
      </c>
      <c r="G44" s="48">
        <f t="shared" si="0"/>
        <v>200</v>
      </c>
      <c r="H44" s="73">
        <f t="shared" si="1"/>
        <v>-1.7</v>
      </c>
      <c r="I44" s="14">
        <v>12000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17600</v>
      </c>
      <c r="E45" s="22">
        <v>18200</v>
      </c>
      <c r="F45" s="47" t="str">
        <f t="shared" si="2"/>
        <v>↑</v>
      </c>
      <c r="G45" s="48">
        <f t="shared" si="0"/>
        <v>600</v>
      </c>
      <c r="H45" s="73">
        <f t="shared" si="1"/>
        <v>3.3</v>
      </c>
      <c r="I45" s="14">
        <v>18200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8750</v>
      </c>
      <c r="E46" s="22">
        <v>8400</v>
      </c>
      <c r="F46" s="47" t="str">
        <f t="shared" si="2"/>
        <v>↓</v>
      </c>
      <c r="G46" s="48">
        <f t="shared" si="0"/>
        <v>350</v>
      </c>
      <c r="H46" s="73">
        <f t="shared" si="1"/>
        <v>-4.2</v>
      </c>
      <c r="I46" s="14">
        <v>8400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9667</v>
      </c>
      <c r="E47" s="22">
        <v>9750</v>
      </c>
      <c r="F47" s="47" t="str">
        <f t="shared" si="2"/>
        <v>↑</v>
      </c>
      <c r="G47" s="48">
        <f t="shared" si="0"/>
        <v>83</v>
      </c>
      <c r="H47" s="73">
        <f t="shared" si="1"/>
        <v>0.9</v>
      </c>
      <c r="I47" s="14">
        <v>9750</v>
      </c>
      <c r="J47" s="11"/>
      <c r="K47" s="14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12" priority="3" stopIfTrue="1" operator="equal">
      <formula>"↑"</formula>
    </cfRule>
  </conditionalFormatting>
  <conditionalFormatting sqref="H3:H47">
    <cfRule type="cellIs" dxfId="11" priority="4" stopIfTrue="1" operator="lessThanOrEqual">
      <formula>-10</formula>
    </cfRule>
    <cfRule type="cellIs" dxfId="10" priority="5" stopIfTrue="1" operator="greaterThanOrEqual">
      <formula>10</formula>
    </cfRule>
  </conditionalFormatting>
  <conditionalFormatting sqref="H3:H47">
    <cfRule type="cellIs" dxfId="9" priority="1" stopIfTrue="1" operator="lessThanOrEqual">
      <formula>-10</formula>
    </cfRule>
    <cfRule type="cellIs" dxfId="8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9.5" x14ac:dyDescent="0.15"/>
  <cols>
    <col min="1" max="1" width="0.109375" style="33" customWidth="1"/>
    <col min="2" max="2" width="7.33203125" style="52" customWidth="1"/>
    <col min="3" max="3" width="36.6640625" style="33" bestFit="1" customWidth="1"/>
    <col min="4" max="4" width="20.77734375" style="62" customWidth="1"/>
    <col min="5" max="8" width="20.77734375" style="51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319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150</v>
      </c>
      <c r="E2" s="49" t="s">
        <v>245</v>
      </c>
      <c r="F2" s="49" t="s">
        <v>147</v>
      </c>
      <c r="G2" s="49" t="s">
        <v>148</v>
      </c>
      <c r="H2" s="49" t="s">
        <v>149</v>
      </c>
      <c r="I2" s="54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59" t="s">
        <v>246</v>
      </c>
      <c r="E3" s="56" t="s">
        <v>262</v>
      </c>
      <c r="F3" s="56" t="s">
        <v>331</v>
      </c>
      <c r="G3" s="56" t="s">
        <v>176</v>
      </c>
      <c r="H3" s="56" t="s">
        <v>210</v>
      </c>
      <c r="I3" s="54"/>
    </row>
    <row r="4" spans="1:16" ht="68.25" customHeight="1" x14ac:dyDescent="0.15">
      <c r="A4" s="72"/>
      <c r="B4" s="32" t="s">
        <v>4</v>
      </c>
      <c r="C4" s="30" t="s">
        <v>103</v>
      </c>
      <c r="D4" s="60" t="s">
        <v>152</v>
      </c>
      <c r="E4" s="56" t="s">
        <v>263</v>
      </c>
      <c r="F4" s="56" t="s">
        <v>282</v>
      </c>
      <c r="G4" s="56" t="s">
        <v>177</v>
      </c>
      <c r="H4" s="56" t="s">
        <v>211</v>
      </c>
      <c r="I4" s="54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0" t="s">
        <v>153</v>
      </c>
      <c r="E5" s="56" t="s">
        <v>264</v>
      </c>
      <c r="F5" s="56" t="s">
        <v>156</v>
      </c>
      <c r="G5" s="56" t="s">
        <v>178</v>
      </c>
      <c r="H5" s="56" t="s">
        <v>212</v>
      </c>
      <c r="I5" s="54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0" t="s">
        <v>247</v>
      </c>
      <c r="E6" s="56" t="s">
        <v>161</v>
      </c>
      <c r="F6" s="56" t="s">
        <v>283</v>
      </c>
      <c r="G6" s="56" t="s">
        <v>179</v>
      </c>
      <c r="H6" s="56" t="s">
        <v>213</v>
      </c>
      <c r="I6" s="54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0" t="s">
        <v>248</v>
      </c>
      <c r="E7" s="56" t="s">
        <v>265</v>
      </c>
      <c r="F7" s="56" t="s">
        <v>170</v>
      </c>
      <c r="G7" s="56" t="s">
        <v>180</v>
      </c>
      <c r="H7" s="56" t="s">
        <v>214</v>
      </c>
      <c r="I7" s="54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0" t="s">
        <v>154</v>
      </c>
      <c r="E8" s="56" t="s">
        <v>153</v>
      </c>
      <c r="F8" s="56" t="s">
        <v>156</v>
      </c>
      <c r="G8" s="56" t="s">
        <v>181</v>
      </c>
      <c r="H8" s="56" t="s">
        <v>215</v>
      </c>
      <c r="I8" s="54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0" t="s">
        <v>154</v>
      </c>
      <c r="E9" s="56" t="s">
        <v>153</v>
      </c>
      <c r="F9" s="56" t="s">
        <v>156</v>
      </c>
      <c r="G9" s="56" t="s">
        <v>182</v>
      </c>
      <c r="H9" s="56" t="s">
        <v>215</v>
      </c>
      <c r="I9" s="54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0" t="s">
        <v>320</v>
      </c>
      <c r="E10" s="56" t="s">
        <v>266</v>
      </c>
      <c r="F10" s="56" t="s">
        <v>284</v>
      </c>
      <c r="G10" s="56" t="s">
        <v>183</v>
      </c>
      <c r="H10" s="56" t="s">
        <v>310</v>
      </c>
      <c r="I10" s="54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0" t="s">
        <v>239</v>
      </c>
      <c r="E11" s="29" t="s">
        <v>327</v>
      </c>
      <c r="F11" s="29" t="s">
        <v>285</v>
      </c>
      <c r="G11" s="56" t="s">
        <v>184</v>
      </c>
      <c r="H11" s="29" t="s">
        <v>311</v>
      </c>
      <c r="I11" s="54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0" t="s">
        <v>249</v>
      </c>
      <c r="E12" s="29" t="s">
        <v>267</v>
      </c>
      <c r="F12" s="29" t="s">
        <v>286</v>
      </c>
      <c r="G12" s="56" t="s">
        <v>185</v>
      </c>
      <c r="H12" s="29" t="s">
        <v>236</v>
      </c>
      <c r="I12" s="54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0" t="s">
        <v>254</v>
      </c>
      <c r="E13" s="29" t="s">
        <v>328</v>
      </c>
      <c r="F13" s="29" t="s">
        <v>241</v>
      </c>
      <c r="G13" s="56" t="s">
        <v>186</v>
      </c>
      <c r="H13" s="29" t="s">
        <v>237</v>
      </c>
      <c r="I13" s="54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59" t="s">
        <v>155</v>
      </c>
      <c r="E14" s="56" t="s">
        <v>269</v>
      </c>
      <c r="F14" s="56" t="s">
        <v>171</v>
      </c>
      <c r="G14" s="56" t="s">
        <v>187</v>
      </c>
      <c r="H14" s="56" t="s">
        <v>216</v>
      </c>
      <c r="I14" s="54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59" t="s">
        <v>255</v>
      </c>
      <c r="E15" s="56" t="s">
        <v>268</v>
      </c>
      <c r="F15" s="56" t="s">
        <v>172</v>
      </c>
      <c r="G15" s="56" t="s">
        <v>188</v>
      </c>
      <c r="H15" s="56" t="s">
        <v>217</v>
      </c>
      <c r="I15" s="54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59" t="s">
        <v>250</v>
      </c>
      <c r="E16" s="56" t="s">
        <v>270</v>
      </c>
      <c r="F16" s="56" t="s">
        <v>287</v>
      </c>
      <c r="G16" s="56" t="s">
        <v>189</v>
      </c>
      <c r="H16" s="56" t="s">
        <v>218</v>
      </c>
      <c r="I16" s="54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0" t="s">
        <v>156</v>
      </c>
      <c r="E17" s="29" t="s">
        <v>154</v>
      </c>
      <c r="F17" s="29" t="s">
        <v>288</v>
      </c>
      <c r="G17" s="29" t="s">
        <v>190</v>
      </c>
      <c r="H17" s="29" t="s">
        <v>219</v>
      </c>
      <c r="I17" s="54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0" t="s">
        <v>251</v>
      </c>
      <c r="E18" s="56" t="s">
        <v>100</v>
      </c>
      <c r="F18" s="56" t="s">
        <v>289</v>
      </c>
      <c r="G18" s="56" t="s">
        <v>191</v>
      </c>
      <c r="H18" s="56" t="s">
        <v>220</v>
      </c>
      <c r="I18" s="54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59" t="s">
        <v>252</v>
      </c>
      <c r="E19" s="56" t="s">
        <v>271</v>
      </c>
      <c r="F19" s="56" t="s">
        <v>290</v>
      </c>
      <c r="G19" s="56" t="s">
        <v>192</v>
      </c>
      <c r="H19" s="56" t="s">
        <v>221</v>
      </c>
      <c r="I19" s="54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59" t="s">
        <v>256</v>
      </c>
      <c r="E20" s="56" t="s">
        <v>329</v>
      </c>
      <c r="F20" s="56" t="s">
        <v>173</v>
      </c>
      <c r="G20" s="56" t="s">
        <v>193</v>
      </c>
      <c r="H20" s="56" t="s">
        <v>222</v>
      </c>
      <c r="I20" s="54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0" t="s">
        <v>334</v>
      </c>
      <c r="E21" s="29" t="s">
        <v>272</v>
      </c>
      <c r="F21" s="29" t="s">
        <v>291</v>
      </c>
      <c r="G21" s="29" t="s">
        <v>194</v>
      </c>
      <c r="H21" s="29" t="s">
        <v>223</v>
      </c>
      <c r="I21" s="54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0" t="s">
        <v>153</v>
      </c>
      <c r="E22" s="56" t="s">
        <v>330</v>
      </c>
      <c r="F22" s="56" t="s">
        <v>156</v>
      </c>
      <c r="G22" s="56" t="s">
        <v>244</v>
      </c>
      <c r="H22" s="56" t="s">
        <v>224</v>
      </c>
      <c r="I22" s="54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0" t="s">
        <v>157</v>
      </c>
      <c r="E23" s="56" t="s">
        <v>162</v>
      </c>
      <c r="F23" s="56" t="s">
        <v>292</v>
      </c>
      <c r="G23" s="56" t="s">
        <v>195</v>
      </c>
      <c r="H23" s="56" t="s">
        <v>225</v>
      </c>
      <c r="I23" s="54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0" t="s">
        <v>158</v>
      </c>
      <c r="E24" s="56" t="s">
        <v>273</v>
      </c>
      <c r="F24" s="56" t="s">
        <v>293</v>
      </c>
      <c r="G24" s="56" t="s">
        <v>163</v>
      </c>
      <c r="H24" s="56" t="s">
        <v>226</v>
      </c>
      <c r="I24" s="54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0" t="s">
        <v>159</v>
      </c>
      <c r="E25" s="56" t="s">
        <v>274</v>
      </c>
      <c r="F25" s="56" t="s">
        <v>294</v>
      </c>
      <c r="G25" s="56" t="s">
        <v>196</v>
      </c>
      <c r="H25" s="56" t="s">
        <v>227</v>
      </c>
      <c r="I25" s="54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0" t="s">
        <v>240</v>
      </c>
      <c r="E26" s="56" t="s">
        <v>275</v>
      </c>
      <c r="F26" s="56" t="s">
        <v>295</v>
      </c>
      <c r="G26" s="56" t="s">
        <v>197</v>
      </c>
      <c r="H26" s="56" t="s">
        <v>228</v>
      </c>
      <c r="I26" s="54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0" t="s">
        <v>321</v>
      </c>
      <c r="E27" s="56" t="s">
        <v>276</v>
      </c>
      <c r="F27" s="56" t="s">
        <v>174</v>
      </c>
      <c r="G27" s="56" t="s">
        <v>198</v>
      </c>
      <c r="H27" s="56" t="s">
        <v>312</v>
      </c>
      <c r="I27" s="54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0" t="s">
        <v>322</v>
      </c>
      <c r="E28" s="56" t="s">
        <v>277</v>
      </c>
      <c r="F28" s="56" t="s">
        <v>296</v>
      </c>
      <c r="G28" s="56" t="s">
        <v>199</v>
      </c>
      <c r="H28" s="56" t="s">
        <v>229</v>
      </c>
      <c r="I28" s="54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100</v>
      </c>
      <c r="E29" s="29" t="s">
        <v>100</v>
      </c>
      <c r="F29" s="56" t="s">
        <v>100</v>
      </c>
      <c r="G29" s="29" t="s">
        <v>200</v>
      </c>
      <c r="H29" s="29" t="s">
        <v>238</v>
      </c>
      <c r="I29" s="54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0" t="s">
        <v>100</v>
      </c>
      <c r="E30" s="56" t="s">
        <v>100</v>
      </c>
      <c r="F30" s="56" t="s">
        <v>100</v>
      </c>
      <c r="G30" s="56" t="s">
        <v>305</v>
      </c>
      <c r="H30" s="56" t="s">
        <v>230</v>
      </c>
      <c r="I30" s="54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7" t="s">
        <v>100</v>
      </c>
      <c r="H31" s="57" t="s">
        <v>146</v>
      </c>
      <c r="I31" s="54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 t="s">
        <v>100</v>
      </c>
      <c r="E32" s="57" t="s">
        <v>100</v>
      </c>
      <c r="F32" s="56" t="s">
        <v>100</v>
      </c>
      <c r="G32" s="56" t="s">
        <v>100</v>
      </c>
      <c r="H32" s="57" t="s">
        <v>146</v>
      </c>
      <c r="I32" s="54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0" t="s">
        <v>325</v>
      </c>
      <c r="E33" s="56" t="s">
        <v>164</v>
      </c>
      <c r="F33" s="56" t="s">
        <v>297</v>
      </c>
      <c r="G33" s="56" t="s">
        <v>201</v>
      </c>
      <c r="H33" s="56" t="s">
        <v>313</v>
      </c>
      <c r="I33" s="54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0" t="s">
        <v>324</v>
      </c>
      <c r="E34" s="56" t="s">
        <v>278</v>
      </c>
      <c r="F34" s="56" t="s">
        <v>298</v>
      </c>
      <c r="G34" s="56" t="s">
        <v>306</v>
      </c>
      <c r="H34" s="56" t="s">
        <v>314</v>
      </c>
      <c r="I34" s="54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50" t="s">
        <v>253</v>
      </c>
      <c r="E35" s="56" t="s">
        <v>242</v>
      </c>
      <c r="F35" s="56" t="s">
        <v>332</v>
      </c>
      <c r="G35" s="56" t="s">
        <v>307</v>
      </c>
      <c r="H35" s="56" t="s">
        <v>243</v>
      </c>
      <c r="I35" s="54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0" t="s">
        <v>160</v>
      </c>
      <c r="E36" s="56" t="s">
        <v>279</v>
      </c>
      <c r="F36" s="56" t="s">
        <v>299</v>
      </c>
      <c r="G36" s="56" t="s">
        <v>308</v>
      </c>
      <c r="H36" s="56" t="s">
        <v>315</v>
      </c>
      <c r="I36" s="54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50" t="s">
        <v>257</v>
      </c>
      <c r="E37" s="56" t="s">
        <v>280</v>
      </c>
      <c r="F37" s="56" t="s">
        <v>333</v>
      </c>
      <c r="G37" s="56" t="s">
        <v>202</v>
      </c>
      <c r="H37" s="56" t="s">
        <v>231</v>
      </c>
      <c r="I37" s="54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0" t="s">
        <v>100</v>
      </c>
      <c r="E38" s="50" t="s">
        <v>100</v>
      </c>
      <c r="F38" s="56" t="s">
        <v>300</v>
      </c>
      <c r="G38" s="56" t="s">
        <v>309</v>
      </c>
      <c r="H38" s="56" t="s">
        <v>316</v>
      </c>
      <c r="I38" s="54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0" t="s">
        <v>323</v>
      </c>
      <c r="E39" s="56" t="s">
        <v>281</v>
      </c>
      <c r="F39" s="56" t="s">
        <v>301</v>
      </c>
      <c r="G39" s="56" t="s">
        <v>203</v>
      </c>
      <c r="H39" s="56" t="s">
        <v>232</v>
      </c>
      <c r="I39" s="54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0" t="s">
        <v>326</v>
      </c>
      <c r="E40" s="56" t="s">
        <v>165</v>
      </c>
      <c r="F40" s="56" t="s">
        <v>302</v>
      </c>
      <c r="G40" s="56" t="s">
        <v>151</v>
      </c>
      <c r="H40" s="56" t="s">
        <v>151</v>
      </c>
      <c r="I40" s="54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0" t="s">
        <v>100</v>
      </c>
      <c r="E41" s="29" t="s">
        <v>100</v>
      </c>
      <c r="F41" s="56" t="s">
        <v>100</v>
      </c>
      <c r="G41" s="56" t="s">
        <v>204</v>
      </c>
      <c r="H41" s="56" t="s">
        <v>233</v>
      </c>
      <c r="I41" s="54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205</v>
      </c>
      <c r="H42" s="56" t="s">
        <v>100</v>
      </c>
      <c r="I42" s="54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7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0" t="s">
        <v>258</v>
      </c>
      <c r="E44" s="56" t="s">
        <v>166</v>
      </c>
      <c r="F44" s="56" t="s">
        <v>303</v>
      </c>
      <c r="G44" s="56" t="s">
        <v>206</v>
      </c>
      <c r="H44" s="56" t="s">
        <v>234</v>
      </c>
      <c r="I44" s="54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0" t="s">
        <v>259</v>
      </c>
      <c r="E45" s="56" t="s">
        <v>167</v>
      </c>
      <c r="F45" s="56" t="s">
        <v>304</v>
      </c>
      <c r="G45" s="56" t="s">
        <v>207</v>
      </c>
      <c r="H45" s="56" t="s">
        <v>235</v>
      </c>
      <c r="I45" s="54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0" t="s">
        <v>260</v>
      </c>
      <c r="E46" s="56" t="s">
        <v>168</v>
      </c>
      <c r="F46" s="56" t="s">
        <v>175</v>
      </c>
      <c r="G46" s="56" t="s">
        <v>208</v>
      </c>
      <c r="H46" s="56" t="s">
        <v>317</v>
      </c>
      <c r="I46" s="54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0" t="s">
        <v>261</v>
      </c>
      <c r="E47" s="56" t="s">
        <v>169</v>
      </c>
      <c r="F47" s="56" t="s">
        <v>100</v>
      </c>
      <c r="G47" s="56" t="s">
        <v>209</v>
      </c>
      <c r="H47" s="56" t="s">
        <v>318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2022-06-07T04:12:52Z</dcterms:modified>
</cp:coreProperties>
</file>