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583797-09DC-4C93-B9A2-07161290B7D6}" xr6:coauthVersionLast="47" xr6:coauthVersionMax="47" xr10:uidLastSave="{00000000-0000-0000-0000-000000000000}"/>
  <bookViews>
    <workbookView xWindow="-120" yWindow="-120" windowWidth="29040" windowHeight="1584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8" i="11" l="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5" i="11"/>
  <c r="H4" i="11" l="1"/>
  <c r="H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<sst xmlns="http://schemas.openxmlformats.org/spreadsheetml/2006/main" count="427" uniqueCount="334">
  <si>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</si>
  <si>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</si>
  <si>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</si>
  <si>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</si>
  <si>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</si>
  <si>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</si>
  <si>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</si>
  <si>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</si>
  <si>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</si>
  <si>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</si>
  <si>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</si>
  <si>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</si>
  <si>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</si>
  <si>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</si>
  <si>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</si>
  <si>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</si>
  <si>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</si>
  <si>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</si>
  <si>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</si>
  <si>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</si>
  <si>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</si>
  <si>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</si>
  <si>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</si>
  <si>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</si>
  <si>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</si>
  <si>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</si>
  <si>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</si>
  <si>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</si>
  <si>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</si>
  <si>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</si>
  <si>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</si>
  <si>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</si>
  <si>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</si>
  <si>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</si>
  <si>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</si>
  <si>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</si>
  <si>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</si>
  <si>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</si>
  <si>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</si>
  <si>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</si>
  <si>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</si>
  <si>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</si>
  <si>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</si>
  <si>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</si>
  <si>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</si>
  <si>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</si>
  <si>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</si>
  <si>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</si>
  <si>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</si>
  <si>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</si>
  <si>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</si>
  <si>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</si>
  <si>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</si>
  <si>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</si>
  <si>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</si>
  <si>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</si>
  <si>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</si>
  <si>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</si>
  <si>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</si>
  <si>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</si>
  <si>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</si>
  <si>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</si>
  <si>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</si>
  <si>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</si>
  <si>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</si>
  <si>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</si>
  <si>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</si>
  <si>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</si>
  <si>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</si>
  <si>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</si>
  <si>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</si>
  <si>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</si>
  <si>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</si>
  <si>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</si>
  <si>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</si>
  <si>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</si>
  <si>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</si>
  <si>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</si>
  <si>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</si>
  <si>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</si>
  <si>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</si>
  <si>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</si>
  <si>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</si>
  <si>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</si>
  <si>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</si>
  <si>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</si>
  <si>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</si>
  <si>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</si>
  <si>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</si>
  <si>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</si>
  <si>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</si>
  <si>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</si>
  <si>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</si>
  <si>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</si>
  <si>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</si>
  <si>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</si>
  <si>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</si>
  <si>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</si>
  <si>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</si>
  <si>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</si>
  <si>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</si>
  <si>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</si>
  <si>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</si>
  <si>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</si>
  <si>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</si>
  <si>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</si>
  <si>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</si>
  <si>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</si>
  <si>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</si>
  <si>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</si>
  <si>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</si>
  <si>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</si>
  <si>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</si>
  <si>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</si>
  <si>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</si>
  <si>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</si>
  <si>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</si>
  <si>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</si>
  <si>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</si>
  <si>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</si>
  <si>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</si>
  <si>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</si>
  <si>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</si>
  <si>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</si>
  <si>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</si>
  <si>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</si>
  <si>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</si>
  <si>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</si>
  <si>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</si>
  <si>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</si>
  <si>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</si>
  <si>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</si>
  <si>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</si>
  <si>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</si>
  <si>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</si>
  <si>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</si>
  <si>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</si>
  <si>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</si>
  <si>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</si>
  <si>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</si>
  <si>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</si>
  <si>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</si>
  <si>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</si>
  <si>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</si>
  <si>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</si>
  <si>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연희동</t>
    <phoneticPr fontId="2" type="noConversion"/>
  </si>
  <si>
    <t>청라동</t>
    <phoneticPr fontId="2" type="noConversion"/>
  </si>
  <si>
    <t>검암동</t>
    <phoneticPr fontId="2" type="noConversion"/>
  </si>
  <si>
    <t>당하, 원당동</t>
    <phoneticPr fontId="2" type="noConversion"/>
  </si>
  <si>
    <t>신현, 원창, 가정동</t>
    <phoneticPr fontId="2" type="noConversion"/>
  </si>
  <si>
    <t>화로구이
8,000</t>
    <phoneticPr fontId="2" type="noConversion"/>
  </si>
  <si>
    <t>-</t>
    <phoneticPr fontId="2" type="noConversion"/>
  </si>
  <si>
    <t>-</t>
    <phoneticPr fontId="2" type="noConversion"/>
  </si>
  <si>
    <t>허슬러 당구클럽
9,000</t>
    <phoneticPr fontId="2" type="noConversion"/>
  </si>
  <si>
    <t>홍콩반점
5,000</t>
    <phoneticPr fontId="2" type="noConversion"/>
  </si>
  <si>
    <t>홍콩반점
6,000</t>
    <phoneticPr fontId="2" type="noConversion"/>
  </si>
  <si>
    <t>노블레스 볼링센터
4,500</t>
    <phoneticPr fontId="2" type="noConversion"/>
  </si>
  <si>
    <t>가고파 당구클럽
10,000</t>
    <phoneticPr fontId="2" type="noConversion"/>
  </si>
  <si>
    <t>이에스 노래연습장
30,000</t>
    <phoneticPr fontId="2" type="noConversion"/>
  </si>
  <si>
    <t>에이블리 스튜디오
10,000</t>
    <phoneticPr fontId="2" type="noConversion"/>
  </si>
  <si>
    <t>구수옥
9,000</t>
    <phoneticPr fontId="2" type="noConversion"/>
  </si>
  <si>
    <t>리버 스크린골프
450,000
(10회 1시간)</t>
    <phoneticPr fontId="2" type="noConversion"/>
  </si>
  <si>
    <t>Urban PC방
1,000
(비회원 40분, 회원 1시간)</t>
    <phoneticPr fontId="2" type="noConversion"/>
  </si>
  <si>
    <t>가정옥
14,000
(국내산)</t>
    <phoneticPr fontId="2" type="noConversion"/>
  </si>
  <si>
    <t>평균가격</t>
    <phoneticPr fontId="2" type="noConversion"/>
  </si>
  <si>
    <t>메가박스 청라지젤
11,000</t>
    <phoneticPr fontId="2" type="noConversion"/>
  </si>
  <si>
    <t>홍콩반점
13,000
(미국산, 캐나다산)</t>
    <phoneticPr fontId="2" type="noConversion"/>
  </si>
  <si>
    <t>가정옥
7,000
(호주산)</t>
    <phoneticPr fontId="2" type="noConversion"/>
  </si>
  <si>
    <t>_</t>
    <phoneticPr fontId="2" type="noConversion"/>
  </si>
  <si>
    <t>촌장골                              15,000                                  (버섯불고기150g)</t>
    <phoneticPr fontId="2" type="noConversion"/>
  </si>
  <si>
    <t>핀즈볼링장                                4,500</t>
    <phoneticPr fontId="2" type="noConversion"/>
  </si>
  <si>
    <t>서구 개인서비스요금(3월)</t>
    <phoneticPr fontId="2" type="noConversion"/>
  </si>
  <si>
    <t>파주곰탕
9,000</t>
    <phoneticPr fontId="2" type="noConversion"/>
  </si>
  <si>
    <t>함흥냉면 생면국수
6,000</t>
    <phoneticPr fontId="2" type="noConversion"/>
  </si>
  <si>
    <t>비빔명가
7,500</t>
    <phoneticPr fontId="2" type="noConversion"/>
  </si>
  <si>
    <t>본가갈비탕
12,000</t>
    <phoneticPr fontId="2" type="noConversion"/>
  </si>
  <si>
    <t>비빔명가
14,000</t>
    <phoneticPr fontId="2" type="noConversion"/>
  </si>
  <si>
    <t>비빔명가
8,000</t>
  </si>
  <si>
    <t>비빔명가
8,000</t>
    <phoneticPr fontId="2" type="noConversion"/>
  </si>
  <si>
    <t>한우가 정육식당
58,000
(400g)</t>
    <phoneticPr fontId="2" type="noConversion"/>
  </si>
  <si>
    <t>진수정갈비
17,000
(250g)</t>
    <phoneticPr fontId="2" type="noConversion"/>
  </si>
  <si>
    <t>진수정갈비
16,000
(180g)</t>
    <phoneticPr fontId="2" type="noConversion"/>
  </si>
  <si>
    <t>첸
5,000</t>
    <phoneticPr fontId="2" type="noConversion"/>
  </si>
  <si>
    <t>첸
8,000</t>
    <phoneticPr fontId="2" type="noConversion"/>
  </si>
  <si>
    <t>첸
20,000</t>
    <phoneticPr fontId="2" type="noConversion"/>
  </si>
  <si>
    <t>밥말리
7,000</t>
    <phoneticPr fontId="2" type="noConversion"/>
  </si>
  <si>
    <t>초밥활어회
11,000</t>
    <phoneticPr fontId="2" type="noConversion"/>
  </si>
  <si>
    <t>페리카나
18,000</t>
    <phoneticPr fontId="2" type="noConversion"/>
  </si>
  <si>
    <t>롯데리아
4,100</t>
    <phoneticPr fontId="2" type="noConversion"/>
  </si>
  <si>
    <t>반올림피자샵
18,400</t>
    <phoneticPr fontId="2" type="noConversion"/>
  </si>
  <si>
    <t>밥말리
4,000</t>
    <phoneticPr fontId="2" type="noConversion"/>
  </si>
  <si>
    <t>밥말리
3,000</t>
    <phoneticPr fontId="2" type="noConversion"/>
  </si>
  <si>
    <t>자미궁
4,500</t>
    <phoneticPr fontId="2" type="noConversion"/>
  </si>
  <si>
    <t>자미궁
6,000
(녹차프라페)</t>
    <phoneticPr fontId="2" type="noConversion"/>
  </si>
  <si>
    <t>크린토피아 서구원당점
5,100</t>
    <phoneticPr fontId="2" type="noConversion"/>
  </si>
  <si>
    <t>예쁜옷수선
4,000</t>
    <phoneticPr fontId="2" type="noConversion"/>
  </si>
  <si>
    <r>
      <t>풍림아이원
1,456
(1m</t>
    </r>
    <r>
      <rPr>
        <sz val="10"/>
        <rFont val="맑은 고딕"/>
        <family val="3"/>
        <charset val="129"/>
      </rPr>
      <t>₂</t>
    </r>
    <r>
      <rPr>
        <sz val="10"/>
        <rFont val="돋움"/>
        <family val="3"/>
        <charset val="129"/>
      </rPr>
      <t>)</t>
    </r>
    <phoneticPr fontId="2" type="noConversion"/>
  </si>
  <si>
    <t>원당우체국
10,000
(10~20kg, 100~120cm)</t>
    <phoneticPr fontId="2" type="noConversion"/>
  </si>
  <si>
    <t>GDR스크린골프
300,000</t>
    <phoneticPr fontId="2" type="noConversion"/>
  </si>
  <si>
    <t>수당구클럽
1,000
(10분)</t>
    <phoneticPr fontId="2" type="noConversion"/>
  </si>
  <si>
    <t>OK노래연습장
20,000</t>
    <phoneticPr fontId="2" type="noConversion"/>
  </si>
  <si>
    <t>아인센리그PC방
1,200</t>
    <phoneticPr fontId="2" type="noConversion"/>
  </si>
  <si>
    <t>메가박스
9,000</t>
    <phoneticPr fontId="2" type="noConversion"/>
  </si>
  <si>
    <t>포토스토리
15,000</t>
    <phoneticPr fontId="2" type="noConversion"/>
  </si>
  <si>
    <t>포토스토리
400</t>
    <phoneticPr fontId="2" type="noConversion"/>
  </si>
  <si>
    <t>부티크포텔
40,000</t>
    <phoneticPr fontId="2" type="noConversion"/>
  </si>
  <si>
    <t>신사의선택
10,000</t>
    <phoneticPr fontId="2" type="noConversion"/>
  </si>
  <si>
    <t>살롱드제이
15,000</t>
    <phoneticPr fontId="2" type="noConversion"/>
  </si>
  <si>
    <t>072불가마
7,000</t>
    <phoneticPr fontId="2" type="noConversion"/>
  </si>
  <si>
    <t>072불가마
10,000</t>
    <phoneticPr fontId="2" type="noConversion"/>
  </si>
  <si>
    <t>김밥천국
6,000</t>
    <phoneticPr fontId="2" type="noConversion"/>
  </si>
  <si>
    <t>화로구이
12,000</t>
    <phoneticPr fontId="2" type="noConversion"/>
  </si>
  <si>
    <t>김밥천국
6,500</t>
    <phoneticPr fontId="2" type="noConversion"/>
  </si>
  <si>
    <t>냉면&amp;짚탄불고기
9,000
(250g)</t>
    <phoneticPr fontId="2" type="noConversion"/>
  </si>
  <si>
    <t>대장집
14,000
(170g)</t>
    <phoneticPr fontId="2" type="noConversion"/>
  </si>
  <si>
    <t>화로구이
17,000</t>
    <phoneticPr fontId="2" type="noConversion"/>
  </si>
  <si>
    <t>인생고깃간
7,900</t>
    <phoneticPr fontId="2" type="noConversion"/>
  </si>
  <si>
    <t>신간짬뽕
5,000</t>
    <phoneticPr fontId="2" type="noConversion"/>
  </si>
  <si>
    <t>신간짬뽕
8,500</t>
    <phoneticPr fontId="2" type="noConversion"/>
  </si>
  <si>
    <t>신간짬뽕
13,000</t>
    <phoneticPr fontId="2" type="noConversion"/>
  </si>
  <si>
    <t>김밥천국
7,000</t>
    <phoneticPr fontId="2" type="noConversion"/>
  </si>
  <si>
    <t>하나참치
13,000</t>
    <phoneticPr fontId="2" type="noConversion"/>
  </si>
  <si>
    <t>구도로통닭
17,500</t>
    <phoneticPr fontId="2" type="noConversion"/>
  </si>
  <si>
    <t>프랭크버거
3,900</t>
    <phoneticPr fontId="2" type="noConversion"/>
  </si>
  <si>
    <t>59피자
25,900</t>
    <phoneticPr fontId="2" type="noConversion"/>
  </si>
  <si>
    <t>김밥천국
4,000</t>
    <phoneticPr fontId="2" type="noConversion"/>
  </si>
  <si>
    <t>김밥천국
2,500</t>
    <phoneticPr fontId="2" type="noConversion"/>
  </si>
  <si>
    <t>투썸플레이스
4,500</t>
    <phoneticPr fontId="2" type="noConversion"/>
  </si>
  <si>
    <t>하삼동커피
2,500
(캐모마일차)</t>
    <phoneticPr fontId="2" type="noConversion"/>
  </si>
  <si>
    <t>크린토피아 코인워시
6,400</t>
    <phoneticPr fontId="2" type="noConversion"/>
  </si>
  <si>
    <t>크린토피아 코인워시
4,000</t>
    <phoneticPr fontId="2" type="noConversion"/>
  </si>
  <si>
    <t>CU 가정블루힐점
5,000</t>
    <phoneticPr fontId="2" type="noConversion"/>
  </si>
  <si>
    <t>루원볼링장
4,500</t>
    <phoneticPr fontId="2" type="noConversion"/>
  </si>
  <si>
    <t>골프존파크 가정루원시티점
180,000</t>
    <phoneticPr fontId="2" type="noConversion"/>
  </si>
  <si>
    <t>루원당구장
10,200</t>
    <phoneticPr fontId="2" type="noConversion"/>
  </si>
  <si>
    <t>블랙노래연습장
30,000</t>
    <phoneticPr fontId="2" type="noConversion"/>
  </si>
  <si>
    <t>그레이PC방
1,000</t>
    <phoneticPr fontId="2" type="noConversion"/>
  </si>
  <si>
    <t>Atall studio
20,000</t>
    <phoneticPr fontId="2" type="noConversion"/>
  </si>
  <si>
    <t>딜라이트헤어
15,000</t>
    <phoneticPr fontId="2" type="noConversion"/>
  </si>
  <si>
    <t>딜라이트헤어
18,000</t>
    <phoneticPr fontId="2" type="noConversion"/>
  </si>
  <si>
    <t>장하대중사우나
8,000</t>
    <phoneticPr fontId="2" type="noConversion"/>
  </si>
  <si>
    <t>전성춘설렁탕
6,000</t>
    <phoneticPr fontId="2" type="noConversion"/>
  </si>
  <si>
    <t>촌장골
9,000</t>
    <phoneticPr fontId="2" type="noConversion"/>
  </si>
  <si>
    <t>김밥천국
12,000
(비빔밥+된장찌개)</t>
    <phoneticPr fontId="2" type="noConversion"/>
  </si>
  <si>
    <t>촌장골
15,000</t>
    <phoneticPr fontId="2" type="noConversion"/>
  </si>
  <si>
    <t>보양삼계탕
15,000</t>
    <phoneticPr fontId="2" type="noConversion"/>
  </si>
  <si>
    <t>촌장골
34,000
(소양념구이)</t>
    <phoneticPr fontId="2" type="noConversion"/>
  </si>
  <si>
    <t>촌장골
10,000</t>
    <phoneticPr fontId="2" type="noConversion"/>
  </si>
  <si>
    <t>태백산
16,000</t>
    <phoneticPr fontId="2" type="noConversion"/>
  </si>
  <si>
    <t>희래등
10,000</t>
    <phoneticPr fontId="2" type="noConversion"/>
  </si>
  <si>
    <t>희래등
11,000</t>
    <phoneticPr fontId="2" type="noConversion"/>
  </si>
  <si>
    <t>희래등
23,000</t>
    <phoneticPr fontId="2" type="noConversion"/>
  </si>
  <si>
    <t>도담초밥
15,000</t>
    <phoneticPr fontId="2" type="noConversion"/>
  </si>
  <si>
    <t>맘스터치
8,300</t>
    <phoneticPr fontId="2" type="noConversion"/>
  </si>
  <si>
    <t>노브랜드버거
2,900</t>
    <phoneticPr fontId="2" type="noConversion"/>
  </si>
  <si>
    <t>피자수 심곡점
23,900</t>
    <phoneticPr fontId="2" type="noConversion"/>
  </si>
  <si>
    <t>등촌샤브칼국수
10,000</t>
    <phoneticPr fontId="2" type="noConversion"/>
  </si>
  <si>
    <t>김밥천국
3,500</t>
    <phoneticPr fontId="2" type="noConversion"/>
  </si>
  <si>
    <t>김밥천국
2,000</t>
    <phoneticPr fontId="2" type="noConversion"/>
  </si>
  <si>
    <t>스타벅스
4,500</t>
    <phoneticPr fontId="2" type="noConversion"/>
  </si>
  <si>
    <t>스타벅스
5,900
(유자민트티)</t>
    <phoneticPr fontId="2" type="noConversion"/>
  </si>
  <si>
    <t>대동세탁
7,000</t>
    <phoneticPr fontId="2" type="noConversion"/>
  </si>
  <si>
    <t>대동세탁
4,000</t>
    <phoneticPr fontId="2" type="noConversion"/>
  </si>
  <si>
    <t>GS25 심곡우리점
5,500</t>
    <phoneticPr fontId="2" type="noConversion"/>
  </si>
  <si>
    <t>무지개볼링센터
4,000</t>
    <phoneticPr fontId="2" type="noConversion"/>
  </si>
  <si>
    <t>신태양골프연습장
250,000</t>
    <phoneticPr fontId="2" type="noConversion"/>
  </si>
  <si>
    <t>K1노래연습장
20,000</t>
    <phoneticPr fontId="2" type="noConversion"/>
  </si>
  <si>
    <t>아이센스리그PC
1,500</t>
    <phoneticPr fontId="2" type="noConversion"/>
  </si>
  <si>
    <t>포토픽스
20,000</t>
    <phoneticPr fontId="2" type="noConversion"/>
  </si>
  <si>
    <t>포토픽스
10,000</t>
    <phoneticPr fontId="2" type="noConversion"/>
  </si>
  <si>
    <t>리안헤어
15,000</t>
    <phoneticPr fontId="2" type="noConversion"/>
  </si>
  <si>
    <t>리안헤어
20,000</t>
    <phoneticPr fontId="2" type="noConversion"/>
  </si>
  <si>
    <t>아쿠아녹주 불가마사우나
9,000</t>
    <phoneticPr fontId="2" type="noConversion"/>
  </si>
  <si>
    <t>아쿠아녹주 불가마사우나
11,000</t>
    <phoneticPr fontId="2" type="noConversion"/>
  </si>
  <si>
    <t>수제갈비 인천청라점
6,000</t>
    <phoneticPr fontId="2" type="noConversion"/>
  </si>
  <si>
    <t>김밥천국 청라에메랄드점
6,500</t>
    <phoneticPr fontId="2" type="noConversion"/>
  </si>
  <si>
    <t>수제갈비
11,000</t>
    <phoneticPr fontId="2" type="noConversion"/>
  </si>
  <si>
    <t>명품삼계탕
15,000</t>
    <phoneticPr fontId="2" type="noConversion"/>
  </si>
  <si>
    <t>이촌옥3rd
14,000
(200g)</t>
    <phoneticPr fontId="2" type="noConversion"/>
  </si>
  <si>
    <t>수제갈비
25,000</t>
    <phoneticPr fontId="2" type="noConversion"/>
  </si>
  <si>
    <t>수제갈비
13,000</t>
    <phoneticPr fontId="2" type="noConversion"/>
  </si>
  <si>
    <t>수제갈비
11,000
(150g)</t>
    <phoneticPr fontId="2" type="noConversion"/>
  </si>
  <si>
    <t>산유참치스시
50,000</t>
    <phoneticPr fontId="2" type="noConversion"/>
  </si>
  <si>
    <t>픽스치킨
17,900</t>
    <phoneticPr fontId="2" type="noConversion"/>
  </si>
  <si>
    <t>고델스버거바
6,900</t>
    <phoneticPr fontId="2" type="noConversion"/>
  </si>
  <si>
    <t>7번가 피자
23,900</t>
    <phoneticPr fontId="2" type="noConversion"/>
  </si>
  <si>
    <t>카페라리
6,000</t>
    <phoneticPr fontId="2" type="noConversion"/>
  </si>
  <si>
    <t>메가커피
3,900
(메가에이드)</t>
    <phoneticPr fontId="2" type="noConversion"/>
  </si>
  <si>
    <t>크리닝마스터
6,000</t>
    <phoneticPr fontId="2" type="noConversion"/>
  </si>
  <si>
    <t>크리닝마스터
5,000</t>
    <phoneticPr fontId="2" type="noConversion"/>
  </si>
  <si>
    <t>에이블리 스튜디오
20,000</t>
    <phoneticPr fontId="2" type="noConversion"/>
  </si>
  <si>
    <t>나이스가이
8,000</t>
    <phoneticPr fontId="2" type="noConversion"/>
  </si>
  <si>
    <t>나이스가이
12,000</t>
    <phoneticPr fontId="2" type="noConversion"/>
  </si>
  <si>
    <t>청라스파렉스
9,000</t>
    <phoneticPr fontId="2" type="noConversion"/>
  </si>
  <si>
    <t>청라 스파렉스
10,000</t>
    <phoneticPr fontId="2" type="noConversion"/>
  </si>
  <si>
    <t>나주곰탕
10,000</t>
    <phoneticPr fontId="2" type="noConversion"/>
  </si>
  <si>
    <t>포토스토리
400
오전</t>
    <phoneticPr fontId="2" type="noConversion"/>
  </si>
  <si>
    <t>나주곰탕
7,000</t>
    <phoneticPr fontId="2" type="noConversion"/>
  </si>
  <si>
    <t>본죽&amp;비빔밥카페
8,000</t>
    <phoneticPr fontId="2" type="noConversion"/>
  </si>
  <si>
    <t>육시락본점
12,000</t>
    <phoneticPr fontId="2" type="noConversion"/>
  </si>
  <si>
    <t>시굴집
15,000</t>
    <phoneticPr fontId="2" type="noConversion"/>
  </si>
  <si>
    <t>24시누름돌생고기김치찌개
5,500</t>
    <phoneticPr fontId="2" type="noConversion"/>
  </si>
  <si>
    <t>촌장골
8,000</t>
    <phoneticPr fontId="2" type="noConversion"/>
  </si>
  <si>
    <t>촌장골
8,000
(미국산)</t>
    <phoneticPr fontId="2" type="noConversion"/>
  </si>
  <si>
    <t>촌장골
45,000
(160g)</t>
    <phoneticPr fontId="2" type="noConversion"/>
  </si>
  <si>
    <t>촌장골
19,000
(230g)</t>
    <phoneticPr fontId="2" type="noConversion"/>
  </si>
  <si>
    <t>육시락본점
15,000
(160g)</t>
    <phoneticPr fontId="2" type="noConversion"/>
  </si>
  <si>
    <t>천수반각
5,000</t>
    <phoneticPr fontId="2" type="noConversion"/>
  </si>
  <si>
    <t>천수반각
6,000</t>
    <phoneticPr fontId="2" type="noConversion"/>
  </si>
  <si>
    <t>천수반각
20,000</t>
    <phoneticPr fontId="2" type="noConversion"/>
  </si>
  <si>
    <t>은식당
6,500</t>
    <phoneticPr fontId="2" type="noConversion"/>
  </si>
  <si>
    <t>스시웨이
14,500</t>
    <phoneticPr fontId="2" type="noConversion"/>
  </si>
  <si>
    <t>BHC검암점
17,000</t>
    <phoneticPr fontId="2" type="noConversion"/>
  </si>
  <si>
    <t>롯데리아검암
3,400</t>
    <phoneticPr fontId="2" type="noConversion"/>
  </si>
  <si>
    <t>피자에땅
15,000</t>
    <phoneticPr fontId="2" type="noConversion"/>
  </si>
  <si>
    <t>참진미바지락칼국수
5,000</t>
    <phoneticPr fontId="2" type="noConversion"/>
  </si>
  <si>
    <t>김밥천국
3,000</t>
    <phoneticPr fontId="2" type="noConversion"/>
  </si>
  <si>
    <t>크린토피아검암2동점
5,000</t>
    <phoneticPr fontId="2" type="noConversion"/>
  </si>
  <si>
    <t>크린토피아검암2동점
4,000</t>
    <phoneticPr fontId="2" type="noConversion"/>
  </si>
  <si>
    <t>서해그랑블
1,312</t>
    <phoneticPr fontId="2" type="noConversion"/>
  </si>
  <si>
    <t>검암사랑점
10,000</t>
    <phoneticPr fontId="2" type="noConversion"/>
  </si>
  <si>
    <t>피에스타볼링경기장
3,500</t>
    <phoneticPr fontId="2" type="noConversion"/>
  </si>
  <si>
    <t>검암스크린골프
10,000
1회 오전</t>
    <phoneticPr fontId="2" type="noConversion"/>
  </si>
  <si>
    <t>나인노래방
25,000
오전</t>
    <phoneticPr fontId="2" type="noConversion"/>
  </si>
  <si>
    <t>레드pc방
1,000
오후</t>
    <phoneticPr fontId="2" type="noConversion"/>
  </si>
  <si>
    <t>포토스토리
15,000
오전</t>
    <phoneticPr fontId="2" type="noConversion"/>
  </si>
  <si>
    <t>브리지호텔
40,000
오후</t>
    <phoneticPr fontId="2" type="noConversion"/>
  </si>
  <si>
    <t>동원장
25,000
오후</t>
    <phoneticPr fontId="2" type="noConversion"/>
  </si>
  <si>
    <t>까꾸다미용실
13,000
오후</t>
    <phoneticPr fontId="2" type="noConversion"/>
  </si>
  <si>
    <t>로얄보석사우나
9,000
오전</t>
    <phoneticPr fontId="2" type="noConversion"/>
  </si>
  <si>
    <t>로얄보석사우나
10,000
오전</t>
    <phoneticPr fontId="2" type="noConversion"/>
  </si>
  <si>
    <t>발도스커피
1,900</t>
    <phoneticPr fontId="2" type="noConversion"/>
  </si>
  <si>
    <t>발도스커피
2,500</t>
    <phoneticPr fontId="2" type="noConversion"/>
  </si>
  <si>
    <t>갤럭시당구장
4,500
오전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</si>
</sst>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  <font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8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177" fontId="10" fillId="5" borderId="5" xfId="1" applyNumberFormat="1" applyFont="1" applyFill="1" applyBorder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176" fontId="11" fillId="2" borderId="0" xfId="0" applyNumberFormat="1" applyFont="1" applyFill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9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C3" sqref="C3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27.8867187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4" t="s">
        <v>95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2" t="s">
        <v>91</v>
      </c>
      <c r="G2" s="62"/>
      <c r="H2" s="34" t="s">
        <v>92</v>
      </c>
      <c r="I2" s="46" t="s">
        <v>164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0" t="s">
        <v>49</v>
      </c>
      <c r="B3" s="20" t="s">
        <v>35</v>
      </c>
      <c r="C3" s="29" t="s">
        <v>52</v>
      </c>
      <c r="D3" s="22"/>
      <c r="E3" s="22">
        <v>8200</v>
      </c>
      <c r="F3" s="23" t="str">
        <f>IF((D3-E3)&lt;0,"↑",IF((D3-E3)&gt;0,"↓",""))</f>
        <v>↑</v>
      </c>
      <c r="G3" s="24">
        <f t="shared" ref="G3:G47" si="0">ABS(D3-E3)</f>
        <v>8200</v>
      </c>
      <c r="H3" s="45">
        <f>IFERROR(ROUND(((D3-E3)/E3)*100,1),"-")</f>
        <v>-100</v>
      </c>
      <c r="I3" s="7">
        <v>8200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1"/>
      <c r="B4" s="20" t="s">
        <v>4</v>
      </c>
      <c r="C4" s="30" t="s">
        <v>53</v>
      </c>
      <c r="D4" s="22"/>
      <c r="E4" s="22">
        <v>7200</v>
      </c>
      <c r="F4" s="48" t="str">
        <f t="shared" ref="F4:F47" si="1">IF((D4-E4)&lt;0,"↑",IF((D4-E4)&gt;0,"↓",""))</f>
        <v>↑</v>
      </c>
      <c r="G4" s="49">
        <f t="shared" si="0"/>
        <v>7200</v>
      </c>
      <c r="H4" s="45">
        <f t="shared" ref="H4" si="2">IFERROR(ROUND(((D4-E4)/E4)*100,1),"-")</f>
        <v>-100</v>
      </c>
      <c r="I4" s="11">
        <v>7200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1"/>
      <c r="B5" s="20" t="s">
        <v>5</v>
      </c>
      <c r="C5" s="30" t="s">
        <v>54</v>
      </c>
      <c r="D5" s="22"/>
      <c r="E5" s="22">
        <v>8000</v>
      </c>
      <c r="F5" s="48" t="str">
        <f t="shared" si="1"/>
        <v>↑</v>
      </c>
      <c r="G5" s="49">
        <f t="shared" si="0"/>
        <v>8000</v>
      </c>
      <c r="H5" s="45">
        <f>IFERROR(ROUND(((D5-E5)/E5)*-100,1),"-")</f>
        <v>100</v>
      </c>
      <c r="I5" s="11">
        <v>8000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1"/>
      <c r="B6" s="20" t="s">
        <v>6</v>
      </c>
      <c r="C6" s="29" t="s">
        <v>52</v>
      </c>
      <c r="D6" s="22"/>
      <c r="E6" s="22">
        <v>12400</v>
      </c>
      <c r="F6" s="48" t="str">
        <f t="shared" si="1"/>
        <v>↑</v>
      </c>
      <c r="G6" s="49">
        <f t="shared" si="0"/>
        <v>12400</v>
      </c>
      <c r="H6" s="45">
        <f t="shared" ref="H6:H47" si="3">IFERROR(ROUND(((D6-E6)/E6)*-100,1),"-")</f>
        <v>100</v>
      </c>
      <c r="I6" s="11">
        <v>12400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1"/>
      <c r="B7" s="20" t="s">
        <v>7</v>
      </c>
      <c r="C7" s="31" t="s">
        <v>55</v>
      </c>
      <c r="D7" s="22"/>
      <c r="E7" s="22">
        <v>14600</v>
      </c>
      <c r="F7" s="48" t="str">
        <f t="shared" si="1"/>
        <v>↑</v>
      </c>
      <c r="G7" s="49">
        <f t="shared" si="0"/>
        <v>14600</v>
      </c>
      <c r="H7" s="45">
        <f t="shared" si="3"/>
        <v>100</v>
      </c>
      <c r="I7" s="11">
        <v>14600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1"/>
      <c r="B8" s="20" t="s">
        <v>8</v>
      </c>
      <c r="C8" s="31" t="s">
        <v>56</v>
      </c>
      <c r="D8" s="22"/>
      <c r="E8" s="22">
        <v>6500</v>
      </c>
      <c r="F8" s="48" t="str">
        <f t="shared" si="1"/>
        <v>↑</v>
      </c>
      <c r="G8" s="49">
        <f t="shared" si="0"/>
        <v>6500</v>
      </c>
      <c r="H8" s="45">
        <f t="shared" si="3"/>
        <v>100</v>
      </c>
      <c r="I8" s="11">
        <v>6500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1"/>
      <c r="B9" s="20" t="s">
        <v>9</v>
      </c>
      <c r="C9" s="31" t="s">
        <v>56</v>
      </c>
      <c r="D9" s="22"/>
      <c r="E9" s="22">
        <v>7000</v>
      </c>
      <c r="F9" s="48" t="str">
        <f t="shared" si="1"/>
        <v>↑</v>
      </c>
      <c r="G9" s="49">
        <f t="shared" si="0"/>
        <v>7000</v>
      </c>
      <c r="H9" s="45">
        <f t="shared" si="3"/>
        <v>100</v>
      </c>
      <c r="I9" s="11">
        <v>7000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1"/>
      <c r="B10" s="20" t="s">
        <v>18</v>
      </c>
      <c r="C10" s="31" t="s">
        <v>57</v>
      </c>
      <c r="D10" s="22"/>
      <c r="E10" s="22">
        <v>12200</v>
      </c>
      <c r="F10" s="48" t="str">
        <f t="shared" si="1"/>
        <v>↑</v>
      </c>
      <c r="G10" s="49">
        <f t="shared" si="0"/>
        <v>12200</v>
      </c>
      <c r="H10" s="45">
        <f t="shared" si="3"/>
        <v>100</v>
      </c>
      <c r="I10" s="11">
        <v>12200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1"/>
      <c r="B11" s="20" t="s">
        <v>48</v>
      </c>
      <c r="C11" s="31" t="s">
        <v>57</v>
      </c>
      <c r="D11" s="22"/>
      <c r="E11" s="22">
        <v>35200</v>
      </c>
      <c r="F11" s="48" t="str">
        <f t="shared" si="1"/>
        <v>↑</v>
      </c>
      <c r="G11" s="49">
        <f t="shared" si="0"/>
        <v>35200</v>
      </c>
      <c r="H11" s="45">
        <f t="shared" si="3"/>
        <v>100</v>
      </c>
      <c r="I11" s="11">
        <v>35200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1"/>
      <c r="B12" s="20" t="s">
        <v>17</v>
      </c>
      <c r="C12" s="31" t="s">
        <v>58</v>
      </c>
      <c r="D12" s="22"/>
      <c r="E12" s="22">
        <v>15200</v>
      </c>
      <c r="F12" s="48" t="str">
        <f t="shared" si="1"/>
        <v>↑</v>
      </c>
      <c r="G12" s="49">
        <f t="shared" si="0"/>
        <v>15200</v>
      </c>
      <c r="H12" s="45">
        <f t="shared" si="3"/>
        <v>100</v>
      </c>
      <c r="I12" s="11">
        <v>15200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1"/>
      <c r="B13" s="20" t="s">
        <v>16</v>
      </c>
      <c r="C13" s="31" t="s">
        <v>58</v>
      </c>
      <c r="D13" s="22"/>
      <c r="E13" s="22">
        <v>13180</v>
      </c>
      <c r="F13" s="48" t="str">
        <f t="shared" si="1"/>
        <v>↑</v>
      </c>
      <c r="G13" s="49">
        <f t="shared" si="0"/>
        <v>13180</v>
      </c>
      <c r="H13" s="45">
        <f t="shared" si="3"/>
        <v>100</v>
      </c>
      <c r="I13" s="11">
        <v>13180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1"/>
      <c r="B14" s="20" t="s">
        <v>13</v>
      </c>
      <c r="C14" s="32" t="s">
        <v>59</v>
      </c>
      <c r="D14" s="22"/>
      <c r="E14" s="22">
        <v>6000</v>
      </c>
      <c r="F14" s="48" t="str">
        <f t="shared" si="1"/>
        <v>↑</v>
      </c>
      <c r="G14" s="49">
        <f t="shared" si="0"/>
        <v>6000</v>
      </c>
      <c r="H14" s="45">
        <f t="shared" si="3"/>
        <v>100</v>
      </c>
      <c r="I14" s="11">
        <v>6000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1"/>
      <c r="B15" s="20" t="s">
        <v>14</v>
      </c>
      <c r="C15" s="32" t="s">
        <v>59</v>
      </c>
      <c r="D15" s="22"/>
      <c r="E15" s="22">
        <v>7900</v>
      </c>
      <c r="F15" s="48" t="str">
        <f t="shared" si="1"/>
        <v>↑</v>
      </c>
      <c r="G15" s="49">
        <f t="shared" si="0"/>
        <v>7900</v>
      </c>
      <c r="H15" s="45">
        <f t="shared" si="3"/>
        <v>100</v>
      </c>
      <c r="I15" s="11">
        <v>7900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1"/>
      <c r="B16" s="20" t="s">
        <v>15</v>
      </c>
      <c r="C16" s="31" t="s">
        <v>36</v>
      </c>
      <c r="D16" s="22"/>
      <c r="E16" s="22">
        <v>17800</v>
      </c>
      <c r="F16" s="48" t="str">
        <f t="shared" si="1"/>
        <v>↑</v>
      </c>
      <c r="G16" s="49">
        <f t="shared" si="0"/>
        <v>17800</v>
      </c>
      <c r="H16" s="45">
        <f t="shared" si="3"/>
        <v>100</v>
      </c>
      <c r="I16" s="11">
        <v>17800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1"/>
      <c r="B17" s="20" t="s">
        <v>12</v>
      </c>
      <c r="C17" s="31" t="s">
        <v>60</v>
      </c>
      <c r="D17" s="22"/>
      <c r="E17" s="22">
        <v>6800</v>
      </c>
      <c r="F17" s="48" t="str">
        <f t="shared" si="1"/>
        <v>↑</v>
      </c>
      <c r="G17" s="49">
        <f t="shared" si="0"/>
        <v>6800</v>
      </c>
      <c r="H17" s="45">
        <f t="shared" si="3"/>
        <v>100</v>
      </c>
      <c r="I17" s="11">
        <v>6800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1"/>
      <c r="B18" s="20" t="s">
        <v>19</v>
      </c>
      <c r="C18" s="32" t="s">
        <v>61</v>
      </c>
      <c r="D18" s="22"/>
      <c r="E18" s="22">
        <v>20700</v>
      </c>
      <c r="F18" s="48" t="str">
        <f t="shared" si="1"/>
        <v>↑</v>
      </c>
      <c r="G18" s="49">
        <f t="shared" si="0"/>
        <v>20700</v>
      </c>
      <c r="H18" s="45">
        <f t="shared" si="3"/>
        <v>100</v>
      </c>
      <c r="I18" s="11">
        <v>20700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1"/>
      <c r="B19" s="43" t="s">
        <v>94</v>
      </c>
      <c r="C19" s="29" t="s">
        <v>62</v>
      </c>
      <c r="D19" s="22"/>
      <c r="E19" s="22">
        <v>15740</v>
      </c>
      <c r="F19" s="48" t="str">
        <f t="shared" si="1"/>
        <v>↑</v>
      </c>
      <c r="G19" s="49">
        <f t="shared" si="0"/>
        <v>15740</v>
      </c>
      <c r="H19" s="45">
        <f t="shared" si="3"/>
        <v>100</v>
      </c>
      <c r="I19" s="11">
        <v>15740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1"/>
      <c r="B20" s="20" t="s">
        <v>20</v>
      </c>
      <c r="C20" s="30" t="s">
        <v>63</v>
      </c>
      <c r="D20" s="22"/>
      <c r="E20" s="22">
        <v>4240</v>
      </c>
      <c r="F20" s="48" t="str">
        <f t="shared" si="1"/>
        <v>↑</v>
      </c>
      <c r="G20" s="49">
        <f t="shared" si="0"/>
        <v>4240</v>
      </c>
      <c r="H20" s="45">
        <f t="shared" si="3"/>
        <v>100</v>
      </c>
      <c r="I20" s="11">
        <v>4240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1"/>
      <c r="B21" s="20" t="s">
        <v>21</v>
      </c>
      <c r="C21" s="30" t="s">
        <v>64</v>
      </c>
      <c r="D21" s="22"/>
      <c r="E21" s="22">
        <v>21420</v>
      </c>
      <c r="F21" s="48" t="str">
        <f t="shared" si="1"/>
        <v>↑</v>
      </c>
      <c r="G21" s="49">
        <f t="shared" si="0"/>
        <v>21420</v>
      </c>
      <c r="H21" s="45">
        <f t="shared" si="3"/>
        <v>100</v>
      </c>
      <c r="I21" s="11">
        <v>21420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1"/>
      <c r="B22" s="20" t="s">
        <v>10</v>
      </c>
      <c r="C22" s="32" t="s">
        <v>3</v>
      </c>
      <c r="D22" s="22"/>
      <c r="E22" s="22">
        <v>6900</v>
      </c>
      <c r="F22" s="48" t="str">
        <f t="shared" si="1"/>
        <v>↑</v>
      </c>
      <c r="G22" s="49">
        <f t="shared" si="0"/>
        <v>6900</v>
      </c>
      <c r="H22" s="45">
        <f t="shared" si="3"/>
        <v>100</v>
      </c>
      <c r="I22" s="11">
        <v>6900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1"/>
      <c r="B23" s="20" t="s">
        <v>37</v>
      </c>
      <c r="C23" s="32" t="s">
        <v>65</v>
      </c>
      <c r="D23" s="22"/>
      <c r="E23" s="22">
        <v>3700</v>
      </c>
      <c r="F23" s="48" t="str">
        <f t="shared" si="1"/>
        <v>↑</v>
      </c>
      <c r="G23" s="49">
        <f t="shared" si="0"/>
        <v>3700</v>
      </c>
      <c r="H23" s="45">
        <f t="shared" si="3"/>
        <v>100</v>
      </c>
      <c r="I23" s="11">
        <v>3700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1"/>
      <c r="B24" s="20" t="s">
        <v>11</v>
      </c>
      <c r="C24" s="32" t="s">
        <v>66</v>
      </c>
      <c r="D24" s="22"/>
      <c r="E24" s="22">
        <v>2400</v>
      </c>
      <c r="F24" s="48" t="str">
        <f t="shared" si="1"/>
        <v>↑</v>
      </c>
      <c r="G24" s="49">
        <f t="shared" si="0"/>
        <v>2400</v>
      </c>
      <c r="H24" s="45">
        <f t="shared" si="3"/>
        <v>100</v>
      </c>
      <c r="I24" s="11">
        <v>2400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1"/>
      <c r="B25" s="20" t="s">
        <v>38</v>
      </c>
      <c r="C25" s="29" t="s">
        <v>67</v>
      </c>
      <c r="D25" s="22"/>
      <c r="E25" s="22">
        <v>4280</v>
      </c>
      <c r="F25" s="48" t="str">
        <f t="shared" si="1"/>
        <v>↑</v>
      </c>
      <c r="G25" s="49">
        <f t="shared" si="0"/>
        <v>4280</v>
      </c>
      <c r="H25" s="45">
        <f t="shared" si="3"/>
        <v>100</v>
      </c>
      <c r="I25" s="11">
        <v>4280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1"/>
      <c r="B26" s="20" t="s">
        <v>39</v>
      </c>
      <c r="C26" s="29" t="s">
        <v>68</v>
      </c>
      <c r="D26" s="22"/>
      <c r="E26" s="22">
        <v>4160</v>
      </c>
      <c r="F26" s="56" t="str">
        <f t="shared" si="1"/>
        <v>↑</v>
      </c>
      <c r="G26" s="49">
        <f t="shared" si="0"/>
        <v>4160</v>
      </c>
      <c r="H26" s="57">
        <f t="shared" si="3"/>
        <v>100</v>
      </c>
      <c r="I26" s="11">
        <v>4160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0" t="s">
        <v>50</v>
      </c>
      <c r="B27" s="21" t="s">
        <v>40</v>
      </c>
      <c r="C27" s="29" t="s">
        <v>69</v>
      </c>
      <c r="D27" s="22"/>
      <c r="E27" s="22">
        <v>5900</v>
      </c>
      <c r="F27" s="48" t="str">
        <f t="shared" si="1"/>
        <v>↑</v>
      </c>
      <c r="G27" s="49">
        <f t="shared" si="0"/>
        <v>5900</v>
      </c>
      <c r="H27" s="45">
        <f t="shared" si="3"/>
        <v>100</v>
      </c>
      <c r="I27" s="11">
        <v>5900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1"/>
      <c r="B28" s="21" t="s">
        <v>34</v>
      </c>
      <c r="C28" s="29" t="s">
        <v>70</v>
      </c>
      <c r="D28" s="22"/>
      <c r="E28" s="22">
        <v>4200</v>
      </c>
      <c r="F28" s="48" t="str">
        <f t="shared" si="1"/>
        <v>↑</v>
      </c>
      <c r="G28" s="49">
        <f t="shared" si="0"/>
        <v>4200</v>
      </c>
      <c r="H28" s="45">
        <f t="shared" si="3"/>
        <v>100</v>
      </c>
      <c r="I28" s="11">
        <v>4200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1"/>
      <c r="B29" s="21" t="s">
        <v>22</v>
      </c>
      <c r="C29" s="29" t="s">
        <v>71</v>
      </c>
      <c r="D29" s="22"/>
      <c r="E29" s="22">
        <v>1384</v>
      </c>
      <c r="F29" s="48" t="str">
        <f t="shared" si="1"/>
        <v>↑</v>
      </c>
      <c r="G29" s="49">
        <f t="shared" si="0"/>
        <v>1384</v>
      </c>
      <c r="H29" s="45">
        <f t="shared" si="3"/>
        <v>100</v>
      </c>
      <c r="I29" s="11">
        <v>1384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1"/>
      <c r="B30" s="21" t="s">
        <v>33</v>
      </c>
      <c r="C30" s="29" t="s">
        <v>72</v>
      </c>
      <c r="D30" s="22"/>
      <c r="E30" s="22">
        <v>7625</v>
      </c>
      <c r="F30" s="48" t="str">
        <f t="shared" si="1"/>
        <v>↑</v>
      </c>
      <c r="G30" s="49">
        <f t="shared" si="0"/>
        <v>7625</v>
      </c>
      <c r="H30" s="45">
        <f t="shared" si="3"/>
        <v>100</v>
      </c>
      <c r="I30" s="11">
        <v>7625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1"/>
      <c r="B31" s="21" t="s">
        <v>41</v>
      </c>
      <c r="C31" s="29" t="s">
        <v>73</v>
      </c>
      <c r="D31" s="22"/>
      <c r="E31" s="22">
        <v>0</v>
      </c>
      <c r="F31" s="48" t="str">
        <f t="shared" si="1"/>
        <v/>
      </c>
      <c r="G31" s="49">
        <f t="shared" si="0"/>
        <v>0</v>
      </c>
      <c r="H31" s="45" t="str">
        <f t="shared" si="3"/>
        <v>-</v>
      </c>
      <c r="I31" s="11">
        <v>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1"/>
      <c r="B32" s="21" t="s">
        <v>26</v>
      </c>
      <c r="C32" s="30" t="s">
        <v>74</v>
      </c>
      <c r="D32" s="22"/>
      <c r="E32" s="22">
        <v>0</v>
      </c>
      <c r="F32" s="48" t="str">
        <f t="shared" si="1"/>
        <v/>
      </c>
      <c r="G32" s="49">
        <f t="shared" si="0"/>
        <v>0</v>
      </c>
      <c r="H32" s="45" t="str">
        <f t="shared" si="3"/>
        <v>-</v>
      </c>
      <c r="I32" s="11">
        <v>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1"/>
      <c r="B33" s="21" t="s">
        <v>42</v>
      </c>
      <c r="C33" s="30" t="s">
        <v>75</v>
      </c>
      <c r="D33" s="22"/>
      <c r="E33" s="22">
        <v>4200</v>
      </c>
      <c r="F33" s="48" t="str">
        <f t="shared" si="1"/>
        <v>↑</v>
      </c>
      <c r="G33" s="49">
        <f t="shared" si="0"/>
        <v>4200</v>
      </c>
      <c r="H33" s="45">
        <f t="shared" si="3"/>
        <v>100</v>
      </c>
      <c r="I33" s="11">
        <v>4200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1"/>
      <c r="B34" s="21" t="s">
        <v>43</v>
      </c>
      <c r="C34" s="30" t="s">
        <v>76</v>
      </c>
      <c r="D34" s="22"/>
      <c r="E34" s="22">
        <v>238000</v>
      </c>
      <c r="F34" s="48" t="str">
        <f t="shared" si="1"/>
        <v>↑</v>
      </c>
      <c r="G34" s="49">
        <f t="shared" si="0"/>
        <v>238000</v>
      </c>
      <c r="H34" s="45">
        <f t="shared" si="3"/>
        <v>100</v>
      </c>
      <c r="I34" s="11">
        <v>238000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1"/>
      <c r="B35" s="21" t="s">
        <v>27</v>
      </c>
      <c r="C35" s="30" t="s">
        <v>77</v>
      </c>
      <c r="D35" s="22"/>
      <c r="E35" s="22">
        <v>6940</v>
      </c>
      <c r="F35" s="48" t="str">
        <f t="shared" si="1"/>
        <v>↑</v>
      </c>
      <c r="G35" s="49">
        <f t="shared" si="0"/>
        <v>6940</v>
      </c>
      <c r="H35" s="45">
        <f t="shared" si="3"/>
        <v>100</v>
      </c>
      <c r="I35" s="11">
        <v>6940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1"/>
      <c r="B36" s="21" t="s">
        <v>28</v>
      </c>
      <c r="C36" s="30" t="s">
        <v>78</v>
      </c>
      <c r="D36" s="22"/>
      <c r="E36" s="22">
        <v>25000</v>
      </c>
      <c r="F36" s="48" t="str">
        <f t="shared" si="1"/>
        <v>↑</v>
      </c>
      <c r="G36" s="49">
        <f t="shared" si="0"/>
        <v>25000</v>
      </c>
      <c r="H36" s="45">
        <f t="shared" si="3"/>
        <v>100</v>
      </c>
      <c r="I36" s="11">
        <v>25000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1"/>
      <c r="B37" s="21" t="s">
        <v>24</v>
      </c>
      <c r="C37" s="30" t="s">
        <v>25</v>
      </c>
      <c r="D37" s="22"/>
      <c r="E37" s="22">
        <v>1140</v>
      </c>
      <c r="F37" s="48" t="str">
        <f t="shared" si="1"/>
        <v>↑</v>
      </c>
      <c r="G37" s="49">
        <f t="shared" si="0"/>
        <v>1140</v>
      </c>
      <c r="H37" s="45">
        <f t="shared" si="3"/>
        <v>100</v>
      </c>
      <c r="I37" s="11">
        <v>1140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1"/>
      <c r="B38" s="21" t="s">
        <v>23</v>
      </c>
      <c r="C38" s="30" t="s">
        <v>79</v>
      </c>
      <c r="D38" s="22"/>
      <c r="E38" s="22">
        <v>0</v>
      </c>
      <c r="F38" s="56" t="str">
        <f>IF((D38-E38)&lt;0,"↑",IF((D38-E38)&gt;0,"↓",""))</f>
        <v/>
      </c>
      <c r="G38" s="49">
        <f t="shared" si="0"/>
        <v>0</v>
      </c>
      <c r="H38" s="57" t="str">
        <f t="shared" si="3"/>
        <v>-</v>
      </c>
      <c r="I38" s="11">
        <v>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1"/>
      <c r="B39" s="21" t="s">
        <v>29</v>
      </c>
      <c r="C39" s="30" t="s">
        <v>80</v>
      </c>
      <c r="D39" s="22"/>
      <c r="E39" s="22">
        <v>18000</v>
      </c>
      <c r="F39" s="48" t="str">
        <f t="shared" si="1"/>
        <v>↑</v>
      </c>
      <c r="G39" s="49">
        <f t="shared" si="0"/>
        <v>18000</v>
      </c>
      <c r="H39" s="45">
        <f t="shared" si="3"/>
        <v>100</v>
      </c>
      <c r="I39" s="11">
        <v>18000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1"/>
      <c r="B40" s="21" t="s">
        <v>30</v>
      </c>
      <c r="C40" s="29" t="s">
        <v>81</v>
      </c>
      <c r="D40" s="22"/>
      <c r="E40" s="22">
        <v>5200</v>
      </c>
      <c r="F40" s="48" t="str">
        <f t="shared" si="1"/>
        <v>↑</v>
      </c>
      <c r="G40" s="49">
        <f t="shared" si="0"/>
        <v>5200</v>
      </c>
      <c r="H40" s="45">
        <f t="shared" si="3"/>
        <v>100</v>
      </c>
      <c r="I40" s="11">
        <v>5200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1"/>
      <c r="B41" s="21" t="s">
        <v>44</v>
      </c>
      <c r="C41" s="30" t="s">
        <v>82</v>
      </c>
      <c r="D41" s="22"/>
      <c r="E41" s="22">
        <v>0</v>
      </c>
      <c r="F41" s="48" t="str">
        <f t="shared" si="1"/>
        <v/>
      </c>
      <c r="G41" s="49">
        <f t="shared" si="0"/>
        <v>0</v>
      </c>
      <c r="H41" s="45" t="str">
        <f t="shared" si="3"/>
        <v>-</v>
      </c>
      <c r="I41" s="11">
        <v>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1"/>
      <c r="B42" s="21" t="s">
        <v>45</v>
      </c>
      <c r="C42" s="30" t="s">
        <v>83</v>
      </c>
      <c r="D42" s="22"/>
      <c r="E42" s="22">
        <v>25000</v>
      </c>
      <c r="F42" s="48" t="str">
        <f t="shared" si="1"/>
        <v>↑</v>
      </c>
      <c r="G42" s="49">
        <f t="shared" si="0"/>
        <v>25000</v>
      </c>
      <c r="H42" s="45">
        <f t="shared" si="3"/>
        <v>100</v>
      </c>
      <c r="I42" s="11">
        <v>25000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1"/>
      <c r="B43" s="21" t="s">
        <v>51</v>
      </c>
      <c r="C43" s="30" t="s">
        <v>84</v>
      </c>
      <c r="D43" s="22"/>
      <c r="E43" s="22">
        <v>0</v>
      </c>
      <c r="F43" s="48" t="str">
        <f t="shared" si="1"/>
        <v/>
      </c>
      <c r="G43" s="49">
        <f t="shared" si="0"/>
        <v>0</v>
      </c>
      <c r="H43" s="45" t="str">
        <f t="shared" si="3"/>
        <v>-</v>
      </c>
      <c r="I43" s="11">
        <v>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1"/>
      <c r="B44" s="21" t="s">
        <v>31</v>
      </c>
      <c r="C44" s="30" t="s">
        <v>85</v>
      </c>
      <c r="D44" s="22"/>
      <c r="E44" s="22">
        <v>12200</v>
      </c>
      <c r="F44" s="48" t="str">
        <f t="shared" si="1"/>
        <v>↑</v>
      </c>
      <c r="G44" s="49">
        <f t="shared" si="0"/>
        <v>12200</v>
      </c>
      <c r="H44" s="45">
        <f t="shared" si="3"/>
        <v>100</v>
      </c>
      <c r="I44" s="11">
        <v>12200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1"/>
      <c r="B45" s="21" t="s">
        <v>32</v>
      </c>
      <c r="C45" s="30" t="s">
        <v>86</v>
      </c>
      <c r="D45" s="22"/>
      <c r="E45" s="22">
        <v>16250</v>
      </c>
      <c r="F45" s="48" t="str">
        <f t="shared" si="1"/>
        <v>↑</v>
      </c>
      <c r="G45" s="49">
        <f t="shared" si="0"/>
        <v>16250</v>
      </c>
      <c r="H45" s="45">
        <f t="shared" si="3"/>
        <v>100</v>
      </c>
      <c r="I45" s="11">
        <v>16250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1"/>
      <c r="B46" s="21" t="s">
        <v>46</v>
      </c>
      <c r="C46" s="30" t="s">
        <v>87</v>
      </c>
      <c r="D46" s="22"/>
      <c r="E46" s="22">
        <v>8400</v>
      </c>
      <c r="F46" s="48" t="str">
        <f t="shared" si="1"/>
        <v>↑</v>
      </c>
      <c r="G46" s="49">
        <f t="shared" si="0"/>
        <v>8400</v>
      </c>
      <c r="H46" s="45">
        <f t="shared" si="3"/>
        <v>100</v>
      </c>
      <c r="I46" s="11">
        <v>8400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3"/>
      <c r="B47" s="21" t="s">
        <v>47</v>
      </c>
      <c r="C47" s="30" t="s">
        <v>88</v>
      </c>
      <c r="D47" s="22"/>
      <c r="E47" s="22">
        <v>9800</v>
      </c>
      <c r="F47" s="48" t="str">
        <f t="shared" si="1"/>
        <v>↑</v>
      </c>
      <c r="G47" s="49">
        <f t="shared" si="0"/>
        <v>9800</v>
      </c>
      <c r="H47" s="45">
        <f t="shared" si="3"/>
        <v>100</v>
      </c>
      <c r="I47" s="11">
        <v>9800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37" sqref="G37"/>
    </sheetView>
  </sheetViews>
  <sheetFormatPr defaultRowHeight="19.5" x14ac:dyDescent="0.15"/>
  <cols>
    <col min="1" max="1" width="7.88671875" style="33" customWidth="1"/>
    <col min="2" max="2" width="11.77734375" style="55" customWidth="1"/>
    <col min="3" max="3" width="26.5546875" style="33" customWidth="1"/>
    <col min="4" max="4" width="20.77734375" style="33" customWidth="1"/>
    <col min="5" max="8" width="20.77734375" style="54" customWidth="1"/>
    <col min="9" max="9" width="15.88671875" style="59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5" t="s">
        <v>171</v>
      </c>
      <c r="B1" s="65"/>
      <c r="C1" s="65"/>
      <c r="D1" s="65"/>
      <c r="E1" s="65"/>
      <c r="F1" s="65"/>
      <c r="G1" s="65"/>
      <c r="H1" s="65"/>
      <c r="I1" s="65"/>
      <c r="J1" s="65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50" t="s">
        <v>149</v>
      </c>
      <c r="E2" s="50" t="s">
        <v>145</v>
      </c>
      <c r="F2" s="50" t="s">
        <v>146</v>
      </c>
      <c r="G2" s="50" t="s">
        <v>147</v>
      </c>
      <c r="H2" s="50" t="s">
        <v>148</v>
      </c>
      <c r="I2" s="58"/>
      <c r="J2" s="2"/>
      <c r="K2" s="2"/>
    </row>
    <row r="3" spans="1:16" s="1" customFormat="1" ht="68.25" customHeight="1" thickTop="1" x14ac:dyDescent="0.15">
      <c r="A3" s="66" t="s">
        <v>101</v>
      </c>
      <c r="B3" s="32" t="s">
        <v>99</v>
      </c>
      <c r="C3" s="29" t="s">
        <v>102</v>
      </c>
      <c r="D3" s="51" t="s">
        <v>167</v>
      </c>
      <c r="E3" s="51" t="s">
        <v>241</v>
      </c>
      <c r="F3" s="51" t="s">
        <v>160</v>
      </c>
      <c r="G3" s="51" t="s">
        <v>295</v>
      </c>
      <c r="H3" s="51" t="s">
        <v>172</v>
      </c>
      <c r="I3" s="58"/>
    </row>
    <row r="4" spans="1:16" ht="68.25" customHeight="1" x14ac:dyDescent="0.15">
      <c r="A4" s="67"/>
      <c r="B4" s="32" t="s">
        <v>4</v>
      </c>
      <c r="C4" s="30" t="s">
        <v>103</v>
      </c>
      <c r="D4" s="31" t="s">
        <v>150</v>
      </c>
      <c r="E4" s="51" t="s">
        <v>242</v>
      </c>
      <c r="F4" s="51" t="s">
        <v>274</v>
      </c>
      <c r="G4" s="51" t="s">
        <v>297</v>
      </c>
      <c r="H4" s="51" t="s">
        <v>173</v>
      </c>
      <c r="I4" s="58"/>
      <c r="J4" s="2"/>
      <c r="K4" s="2"/>
    </row>
    <row r="5" spans="1:16" ht="68.25" customHeight="1" x14ac:dyDescent="0.15">
      <c r="A5" s="67"/>
      <c r="B5" s="32" t="s">
        <v>98</v>
      </c>
      <c r="C5" s="30" t="s">
        <v>104</v>
      </c>
      <c r="D5" s="31" t="s">
        <v>210</v>
      </c>
      <c r="E5" s="51" t="s">
        <v>243</v>
      </c>
      <c r="F5" s="51" t="s">
        <v>275</v>
      </c>
      <c r="G5" s="51" t="s">
        <v>298</v>
      </c>
      <c r="H5" s="51" t="s">
        <v>174</v>
      </c>
      <c r="I5" s="58"/>
      <c r="J5" s="2"/>
      <c r="K5" s="2"/>
    </row>
    <row r="6" spans="1:16" ht="68.25" customHeight="1" x14ac:dyDescent="0.15">
      <c r="A6" s="67"/>
      <c r="B6" s="32" t="s">
        <v>97</v>
      </c>
      <c r="C6" s="29" t="s">
        <v>105</v>
      </c>
      <c r="D6" s="31" t="s">
        <v>211</v>
      </c>
      <c r="E6" s="51" t="s">
        <v>244</v>
      </c>
      <c r="F6" s="51" t="s">
        <v>276</v>
      </c>
      <c r="G6" s="51" t="s">
        <v>299</v>
      </c>
      <c r="H6" s="51" t="s">
        <v>175</v>
      </c>
      <c r="I6" s="58"/>
      <c r="J6" s="2"/>
      <c r="K6" s="2"/>
    </row>
    <row r="7" spans="1:16" ht="68.25" customHeight="1" x14ac:dyDescent="0.15">
      <c r="A7" s="67"/>
      <c r="B7" s="32" t="s">
        <v>96</v>
      </c>
      <c r="C7" s="31" t="s">
        <v>106</v>
      </c>
      <c r="D7" s="31" t="s">
        <v>163</v>
      </c>
      <c r="E7" s="51" t="s">
        <v>245</v>
      </c>
      <c r="F7" s="51" t="s">
        <v>277</v>
      </c>
      <c r="G7" s="51" t="s">
        <v>300</v>
      </c>
      <c r="H7" s="51" t="s">
        <v>176</v>
      </c>
      <c r="I7" s="58"/>
      <c r="J7" s="2"/>
      <c r="K7" s="2"/>
    </row>
    <row r="8" spans="1:16" ht="68.25" customHeight="1" x14ac:dyDescent="0.15">
      <c r="A8" s="67"/>
      <c r="B8" s="32" t="s">
        <v>8</v>
      </c>
      <c r="C8" s="31" t="s">
        <v>107</v>
      </c>
      <c r="D8" s="31" t="s">
        <v>212</v>
      </c>
      <c r="E8" s="51" t="s">
        <v>210</v>
      </c>
      <c r="F8" s="51" t="s">
        <v>275</v>
      </c>
      <c r="G8" s="51" t="s">
        <v>301</v>
      </c>
      <c r="H8" s="51" t="s">
        <v>178</v>
      </c>
      <c r="I8" s="58"/>
      <c r="J8" s="2"/>
      <c r="K8" s="2"/>
    </row>
    <row r="9" spans="1:16" ht="68.25" customHeight="1" x14ac:dyDescent="0.15">
      <c r="A9" s="67"/>
      <c r="B9" s="32" t="s">
        <v>9</v>
      </c>
      <c r="C9" s="31" t="s">
        <v>107</v>
      </c>
      <c r="D9" s="31" t="s">
        <v>212</v>
      </c>
      <c r="E9" s="51" t="s">
        <v>210</v>
      </c>
      <c r="F9" s="51" t="s">
        <v>275</v>
      </c>
      <c r="G9" s="51" t="s">
        <v>302</v>
      </c>
      <c r="H9" s="51" t="s">
        <v>177</v>
      </c>
      <c r="I9" s="58"/>
      <c r="J9" s="2"/>
      <c r="K9" s="2"/>
    </row>
    <row r="10" spans="1:16" ht="68.25" customHeight="1" x14ac:dyDescent="0.15">
      <c r="A10" s="67"/>
      <c r="B10" s="32" t="s">
        <v>18</v>
      </c>
      <c r="C10" s="31" t="s">
        <v>108</v>
      </c>
      <c r="D10" s="31" t="s">
        <v>213</v>
      </c>
      <c r="E10" s="51" t="s">
        <v>244</v>
      </c>
      <c r="F10" s="51" t="s">
        <v>278</v>
      </c>
      <c r="G10" s="51" t="s">
        <v>303</v>
      </c>
      <c r="H10" s="51" t="s">
        <v>169</v>
      </c>
      <c r="I10" s="58"/>
      <c r="J10" s="2"/>
      <c r="K10" s="2"/>
    </row>
    <row r="11" spans="1:16" ht="68.25" customHeight="1" x14ac:dyDescent="0.15">
      <c r="A11" s="67"/>
      <c r="B11" s="32" t="s">
        <v>109</v>
      </c>
      <c r="C11" s="31" t="s">
        <v>108</v>
      </c>
      <c r="D11" s="31" t="s">
        <v>214</v>
      </c>
      <c r="E11" s="31" t="s">
        <v>246</v>
      </c>
      <c r="F11" s="31" t="s">
        <v>279</v>
      </c>
      <c r="G11" s="51" t="s">
        <v>304</v>
      </c>
      <c r="H11" s="31" t="s">
        <v>179</v>
      </c>
      <c r="I11" s="58"/>
      <c r="J11" s="2"/>
      <c r="K11" s="2"/>
    </row>
    <row r="12" spans="1:16" ht="68.25" customHeight="1" x14ac:dyDescent="0.15">
      <c r="A12" s="67"/>
      <c r="B12" s="32" t="s">
        <v>17</v>
      </c>
      <c r="C12" s="31" t="s">
        <v>110</v>
      </c>
      <c r="D12" s="31" t="s">
        <v>215</v>
      </c>
      <c r="E12" s="31" t="s">
        <v>247</v>
      </c>
      <c r="F12" s="31" t="s">
        <v>280</v>
      </c>
      <c r="G12" s="51" t="s">
        <v>305</v>
      </c>
      <c r="H12" s="31" t="s">
        <v>180</v>
      </c>
      <c r="I12" s="58"/>
      <c r="J12" s="2"/>
      <c r="K12" s="2"/>
    </row>
    <row r="13" spans="1:16" ht="68.25" customHeight="1" x14ac:dyDescent="0.15">
      <c r="A13" s="67"/>
      <c r="B13" s="32" t="s">
        <v>16</v>
      </c>
      <c r="C13" s="31" t="s">
        <v>110</v>
      </c>
      <c r="D13" s="31" t="s">
        <v>216</v>
      </c>
      <c r="E13" s="31" t="s">
        <v>248</v>
      </c>
      <c r="F13" s="31" t="s">
        <v>281</v>
      </c>
      <c r="G13" s="51" t="s">
        <v>306</v>
      </c>
      <c r="H13" s="31" t="s">
        <v>181</v>
      </c>
      <c r="I13" s="58"/>
      <c r="J13" s="2"/>
      <c r="K13" s="2"/>
    </row>
    <row r="14" spans="1:16" ht="68.25" customHeight="1" x14ac:dyDescent="0.15">
      <c r="A14" s="67"/>
      <c r="B14" s="32" t="s">
        <v>13</v>
      </c>
      <c r="C14" s="32" t="s">
        <v>59</v>
      </c>
      <c r="D14" s="51" t="s">
        <v>217</v>
      </c>
      <c r="E14" s="51" t="s">
        <v>249</v>
      </c>
      <c r="F14" s="51" t="s">
        <v>154</v>
      </c>
      <c r="G14" s="51" t="s">
        <v>307</v>
      </c>
      <c r="H14" s="51" t="s">
        <v>182</v>
      </c>
      <c r="I14" s="58"/>
      <c r="J14" s="2"/>
      <c r="K14" s="2"/>
    </row>
    <row r="15" spans="1:16" ht="68.25" customHeight="1" x14ac:dyDescent="0.15">
      <c r="A15" s="67"/>
      <c r="B15" s="32" t="s">
        <v>14</v>
      </c>
      <c r="C15" s="32" t="s">
        <v>59</v>
      </c>
      <c r="D15" s="51" t="s">
        <v>218</v>
      </c>
      <c r="E15" s="51" t="s">
        <v>250</v>
      </c>
      <c r="F15" s="51" t="s">
        <v>155</v>
      </c>
      <c r="G15" s="51" t="s">
        <v>308</v>
      </c>
      <c r="H15" s="51" t="s">
        <v>183</v>
      </c>
      <c r="I15" s="58"/>
      <c r="J15" s="2"/>
      <c r="K15" s="2"/>
    </row>
    <row r="16" spans="1:16" ht="68.25" customHeight="1" x14ac:dyDescent="0.15">
      <c r="A16" s="67"/>
      <c r="B16" s="32" t="s">
        <v>15</v>
      </c>
      <c r="C16" s="31" t="s">
        <v>36</v>
      </c>
      <c r="D16" s="51" t="s">
        <v>219</v>
      </c>
      <c r="E16" s="51" t="s">
        <v>251</v>
      </c>
      <c r="F16" s="51" t="s">
        <v>166</v>
      </c>
      <c r="G16" s="51" t="s">
        <v>309</v>
      </c>
      <c r="H16" s="51" t="s">
        <v>184</v>
      </c>
      <c r="I16" s="58"/>
      <c r="J16" s="2"/>
      <c r="K16" s="2"/>
    </row>
    <row r="17" spans="1:11" ht="68.25" customHeight="1" x14ac:dyDescent="0.15">
      <c r="A17" s="67"/>
      <c r="B17" s="32" t="s">
        <v>12</v>
      </c>
      <c r="C17" s="31" t="s">
        <v>111</v>
      </c>
      <c r="D17" s="31" t="s">
        <v>220</v>
      </c>
      <c r="E17" s="31" t="s">
        <v>212</v>
      </c>
      <c r="F17" s="31" t="s">
        <v>220</v>
      </c>
      <c r="G17" s="31" t="s">
        <v>310</v>
      </c>
      <c r="H17" s="31" t="s">
        <v>185</v>
      </c>
      <c r="I17" s="58"/>
      <c r="J17" s="2"/>
      <c r="K17" s="2"/>
    </row>
    <row r="18" spans="1:11" ht="68.25" customHeight="1" x14ac:dyDescent="0.15">
      <c r="A18" s="67"/>
      <c r="B18" s="32" t="s">
        <v>19</v>
      </c>
      <c r="C18" s="32" t="s">
        <v>112</v>
      </c>
      <c r="D18" s="31" t="s">
        <v>221</v>
      </c>
      <c r="E18" s="51" t="s">
        <v>252</v>
      </c>
      <c r="F18" s="51" t="s">
        <v>282</v>
      </c>
      <c r="G18" s="51" t="s">
        <v>311</v>
      </c>
      <c r="H18" s="51" t="s">
        <v>186</v>
      </c>
      <c r="I18" s="58"/>
      <c r="J18" s="2"/>
      <c r="K18" s="2"/>
    </row>
    <row r="19" spans="1:11" ht="68.25" customHeight="1" x14ac:dyDescent="0.15">
      <c r="A19" s="67"/>
      <c r="B19" s="32" t="s">
        <v>113</v>
      </c>
      <c r="C19" s="29" t="s">
        <v>114</v>
      </c>
      <c r="D19" s="51" t="s">
        <v>222</v>
      </c>
      <c r="E19" s="51" t="s">
        <v>253</v>
      </c>
      <c r="F19" s="51" t="s">
        <v>283</v>
      </c>
      <c r="G19" s="51" t="s">
        <v>312</v>
      </c>
      <c r="H19" s="51" t="s">
        <v>187</v>
      </c>
      <c r="I19" s="58"/>
      <c r="J19" s="2"/>
      <c r="K19" s="2"/>
    </row>
    <row r="20" spans="1:11" ht="68.25" customHeight="1" x14ac:dyDescent="0.15">
      <c r="A20" s="67"/>
      <c r="B20" s="32" t="s">
        <v>20</v>
      </c>
      <c r="C20" s="30" t="s">
        <v>115</v>
      </c>
      <c r="D20" s="51" t="s">
        <v>223</v>
      </c>
      <c r="E20" s="51" t="s">
        <v>254</v>
      </c>
      <c r="F20" s="51" t="s">
        <v>284</v>
      </c>
      <c r="G20" s="51" t="s">
        <v>313</v>
      </c>
      <c r="H20" s="51" t="s">
        <v>188</v>
      </c>
      <c r="I20" s="58"/>
      <c r="J20" s="2"/>
      <c r="K20" s="2"/>
    </row>
    <row r="21" spans="1:11" ht="68.25" customHeight="1" x14ac:dyDescent="0.15">
      <c r="A21" s="67"/>
      <c r="B21" s="32" t="s">
        <v>21</v>
      </c>
      <c r="C21" s="30" t="s">
        <v>116</v>
      </c>
      <c r="D21" s="31" t="s">
        <v>224</v>
      </c>
      <c r="E21" s="31" t="s">
        <v>255</v>
      </c>
      <c r="F21" s="31" t="s">
        <v>285</v>
      </c>
      <c r="G21" s="31" t="s">
        <v>314</v>
      </c>
      <c r="H21" s="31" t="s">
        <v>189</v>
      </c>
      <c r="I21" s="58"/>
      <c r="J21" s="2"/>
      <c r="K21" s="2"/>
    </row>
    <row r="22" spans="1:11" ht="68.25" customHeight="1" x14ac:dyDescent="0.15">
      <c r="A22" s="67"/>
      <c r="B22" s="32" t="s">
        <v>10</v>
      </c>
      <c r="C22" s="32" t="s">
        <v>3</v>
      </c>
      <c r="D22" s="31" t="s">
        <v>210</v>
      </c>
      <c r="E22" s="51" t="s">
        <v>256</v>
      </c>
      <c r="F22" s="51" t="s">
        <v>212</v>
      </c>
      <c r="G22" s="51" t="s">
        <v>315</v>
      </c>
      <c r="H22" s="51" t="s">
        <v>185</v>
      </c>
      <c r="I22" s="58"/>
      <c r="J22" s="2"/>
      <c r="K22" s="2"/>
    </row>
    <row r="23" spans="1:11" ht="68.25" customHeight="1" x14ac:dyDescent="0.15">
      <c r="A23" s="67"/>
      <c r="B23" s="32" t="s">
        <v>117</v>
      </c>
      <c r="C23" s="32" t="s">
        <v>118</v>
      </c>
      <c r="D23" s="31" t="s">
        <v>225</v>
      </c>
      <c r="E23" s="51" t="s">
        <v>257</v>
      </c>
      <c r="F23" s="51" t="s">
        <v>225</v>
      </c>
      <c r="G23" s="51" t="s">
        <v>316</v>
      </c>
      <c r="H23" s="51" t="s">
        <v>190</v>
      </c>
      <c r="I23" s="58"/>
      <c r="J23" s="2"/>
      <c r="K23" s="2"/>
    </row>
    <row r="24" spans="1:11" ht="68.25" customHeight="1" x14ac:dyDescent="0.15">
      <c r="A24" s="67"/>
      <c r="B24" s="32" t="s">
        <v>11</v>
      </c>
      <c r="C24" s="32" t="s">
        <v>119</v>
      </c>
      <c r="D24" s="31" t="s">
        <v>226</v>
      </c>
      <c r="E24" s="51" t="s">
        <v>258</v>
      </c>
      <c r="F24" s="51" t="s">
        <v>226</v>
      </c>
      <c r="G24" s="51" t="s">
        <v>258</v>
      </c>
      <c r="H24" s="51" t="s">
        <v>191</v>
      </c>
      <c r="I24" s="58"/>
      <c r="J24" s="2"/>
      <c r="K24" s="2"/>
    </row>
    <row r="25" spans="1:11" ht="68.25" customHeight="1" x14ac:dyDescent="0.15">
      <c r="A25" s="67"/>
      <c r="B25" s="32" t="s">
        <v>120</v>
      </c>
      <c r="C25" s="29" t="s">
        <v>121</v>
      </c>
      <c r="D25" s="31" t="s">
        <v>227</v>
      </c>
      <c r="E25" s="51" t="s">
        <v>259</v>
      </c>
      <c r="F25" s="51" t="s">
        <v>286</v>
      </c>
      <c r="G25" s="51" t="s">
        <v>331</v>
      </c>
      <c r="H25" s="51" t="s">
        <v>192</v>
      </c>
      <c r="I25" s="58"/>
      <c r="J25" s="2"/>
      <c r="K25" s="2"/>
    </row>
    <row r="26" spans="1:11" ht="68.25" customHeight="1" x14ac:dyDescent="0.15">
      <c r="A26" s="67"/>
      <c r="B26" s="32" t="s">
        <v>122</v>
      </c>
      <c r="C26" s="29" t="s">
        <v>123</v>
      </c>
      <c r="D26" s="31" t="s">
        <v>228</v>
      </c>
      <c r="E26" s="51" t="s">
        <v>260</v>
      </c>
      <c r="F26" s="51" t="s">
        <v>287</v>
      </c>
      <c r="G26" s="51" t="s">
        <v>332</v>
      </c>
      <c r="H26" s="51" t="s">
        <v>193</v>
      </c>
      <c r="I26" s="58"/>
      <c r="J26" s="2"/>
      <c r="K26" s="2"/>
    </row>
    <row r="27" spans="1:11" ht="68.25" customHeight="1" x14ac:dyDescent="0.15">
      <c r="A27" s="66" t="s">
        <v>124</v>
      </c>
      <c r="B27" s="30" t="s">
        <v>40</v>
      </c>
      <c r="C27" s="29" t="s">
        <v>125</v>
      </c>
      <c r="D27" s="31" t="s">
        <v>229</v>
      </c>
      <c r="E27" s="51" t="s">
        <v>261</v>
      </c>
      <c r="F27" s="51" t="s">
        <v>288</v>
      </c>
      <c r="G27" s="51" t="s">
        <v>317</v>
      </c>
      <c r="H27" s="51" t="s">
        <v>194</v>
      </c>
      <c r="I27" s="58"/>
      <c r="J27" s="2"/>
      <c r="K27" s="2"/>
    </row>
    <row r="28" spans="1:11" ht="68.25" customHeight="1" x14ac:dyDescent="0.15">
      <c r="A28" s="67"/>
      <c r="B28" s="30" t="s">
        <v>34</v>
      </c>
      <c r="C28" s="29" t="s">
        <v>126</v>
      </c>
      <c r="D28" s="31" t="s">
        <v>230</v>
      </c>
      <c r="E28" s="51" t="s">
        <v>262</v>
      </c>
      <c r="F28" s="51" t="s">
        <v>289</v>
      </c>
      <c r="G28" s="51" t="s">
        <v>318</v>
      </c>
      <c r="H28" s="51" t="s">
        <v>195</v>
      </c>
      <c r="I28" s="58"/>
      <c r="J28" s="2"/>
      <c r="K28" s="2"/>
    </row>
    <row r="29" spans="1:11" ht="68.25" customHeight="1" x14ac:dyDescent="0.15">
      <c r="A29" s="67"/>
      <c r="B29" s="30" t="s">
        <v>22</v>
      </c>
      <c r="C29" s="29" t="s">
        <v>127</v>
      </c>
      <c r="D29" s="52" t="s">
        <v>100</v>
      </c>
      <c r="E29" s="31" t="s">
        <v>152</v>
      </c>
      <c r="F29" s="51" t="s">
        <v>100</v>
      </c>
      <c r="G29" s="31" t="s">
        <v>319</v>
      </c>
      <c r="H29" s="31" t="s">
        <v>196</v>
      </c>
      <c r="I29" s="58"/>
      <c r="J29" s="2"/>
      <c r="K29" s="2"/>
    </row>
    <row r="30" spans="1:11" ht="68.25" customHeight="1" x14ac:dyDescent="0.15">
      <c r="A30" s="67"/>
      <c r="B30" s="30" t="s">
        <v>33</v>
      </c>
      <c r="C30" s="29" t="s">
        <v>93</v>
      </c>
      <c r="D30" s="31" t="s">
        <v>231</v>
      </c>
      <c r="E30" s="51" t="s">
        <v>263</v>
      </c>
      <c r="F30" s="51" t="s">
        <v>152</v>
      </c>
      <c r="G30" s="51" t="s">
        <v>320</v>
      </c>
      <c r="H30" s="51" t="s">
        <v>197</v>
      </c>
      <c r="I30" s="58"/>
      <c r="J30" s="2"/>
      <c r="K30" s="2"/>
    </row>
    <row r="31" spans="1:11" ht="68.25" customHeight="1" x14ac:dyDescent="0.15">
      <c r="A31" s="67"/>
      <c r="B31" s="30" t="s">
        <v>41</v>
      </c>
      <c r="C31" s="29" t="s">
        <v>128</v>
      </c>
      <c r="D31" s="52" t="s">
        <v>100</v>
      </c>
      <c r="E31" s="52" t="s">
        <v>100</v>
      </c>
      <c r="F31" s="52" t="s">
        <v>152</v>
      </c>
      <c r="G31" s="52" t="s">
        <v>100</v>
      </c>
      <c r="H31" s="52" t="s">
        <v>168</v>
      </c>
      <c r="I31" s="58"/>
      <c r="J31" s="2"/>
      <c r="K31" s="2"/>
    </row>
    <row r="32" spans="1:11" ht="68.25" customHeight="1" x14ac:dyDescent="0.15">
      <c r="A32" s="67"/>
      <c r="B32" s="30" t="s">
        <v>26</v>
      </c>
      <c r="C32" s="30" t="s">
        <v>129</v>
      </c>
      <c r="D32" s="52" t="s">
        <v>100</v>
      </c>
      <c r="E32" s="52" t="s">
        <v>152</v>
      </c>
      <c r="F32" s="52" t="s">
        <v>152</v>
      </c>
      <c r="G32" s="51" t="s">
        <v>100</v>
      </c>
      <c r="H32" s="52" t="s">
        <v>168</v>
      </c>
      <c r="I32" s="58"/>
      <c r="J32" s="2"/>
      <c r="K32" s="2"/>
    </row>
    <row r="33" spans="1:11" ht="68.25" customHeight="1" x14ac:dyDescent="0.15">
      <c r="A33" s="67"/>
      <c r="B33" s="30" t="s">
        <v>42</v>
      </c>
      <c r="C33" s="30" t="s">
        <v>75</v>
      </c>
      <c r="D33" s="31" t="s">
        <v>232</v>
      </c>
      <c r="E33" s="51" t="s">
        <v>264</v>
      </c>
      <c r="F33" s="51" t="s">
        <v>156</v>
      </c>
      <c r="G33" s="51" t="s">
        <v>321</v>
      </c>
      <c r="H33" s="51" t="s">
        <v>170</v>
      </c>
      <c r="I33" s="58"/>
      <c r="J33" s="2"/>
      <c r="K33" s="2"/>
    </row>
    <row r="34" spans="1:11" ht="68.25" customHeight="1" x14ac:dyDescent="0.15">
      <c r="A34" s="67"/>
      <c r="B34" s="30" t="s">
        <v>43</v>
      </c>
      <c r="C34" s="30" t="s">
        <v>130</v>
      </c>
      <c r="D34" s="31" t="s">
        <v>233</v>
      </c>
      <c r="E34" s="51" t="s">
        <v>265</v>
      </c>
      <c r="F34" s="51" t="s">
        <v>161</v>
      </c>
      <c r="G34" s="51" t="s">
        <v>322</v>
      </c>
      <c r="H34" s="51" t="s">
        <v>198</v>
      </c>
      <c r="I34" s="58"/>
      <c r="J34" s="2"/>
      <c r="K34" s="2"/>
    </row>
    <row r="35" spans="1:11" ht="68.25" customHeight="1" x14ac:dyDescent="0.15">
      <c r="A35" s="67"/>
      <c r="B35" s="30" t="s">
        <v>27</v>
      </c>
      <c r="C35" s="30" t="s">
        <v>131</v>
      </c>
      <c r="D35" s="53" t="s">
        <v>234</v>
      </c>
      <c r="E35" s="51" t="s">
        <v>153</v>
      </c>
      <c r="F35" s="51" t="s">
        <v>157</v>
      </c>
      <c r="G35" s="51" t="s">
        <v>333</v>
      </c>
      <c r="H35" s="51" t="s">
        <v>199</v>
      </c>
      <c r="I35" s="58"/>
      <c r="J35" s="2"/>
      <c r="K35" s="2"/>
    </row>
    <row r="36" spans="1:11" ht="68.25" customHeight="1" x14ac:dyDescent="0.15">
      <c r="A36" s="67"/>
      <c r="B36" s="30" t="s">
        <v>28</v>
      </c>
      <c r="C36" s="30" t="s">
        <v>132</v>
      </c>
      <c r="D36" s="53" t="s">
        <v>235</v>
      </c>
      <c r="E36" s="51" t="s">
        <v>266</v>
      </c>
      <c r="F36" s="51" t="s">
        <v>158</v>
      </c>
      <c r="G36" s="51" t="s">
        <v>323</v>
      </c>
      <c r="H36" s="51" t="s">
        <v>200</v>
      </c>
      <c r="I36" s="58"/>
      <c r="J36" s="2"/>
      <c r="K36" s="2"/>
    </row>
    <row r="37" spans="1:11" ht="68.25" customHeight="1" x14ac:dyDescent="0.15">
      <c r="A37" s="67"/>
      <c r="B37" s="30" t="s">
        <v>24</v>
      </c>
      <c r="C37" s="30" t="s">
        <v>25</v>
      </c>
      <c r="D37" s="53" t="s">
        <v>236</v>
      </c>
      <c r="E37" s="51" t="s">
        <v>267</v>
      </c>
      <c r="F37" s="51" t="s">
        <v>162</v>
      </c>
      <c r="G37" s="51" t="s">
        <v>324</v>
      </c>
      <c r="H37" s="51" t="s">
        <v>201</v>
      </c>
      <c r="I37" s="58"/>
      <c r="J37" s="2"/>
      <c r="K37" s="2"/>
    </row>
    <row r="38" spans="1:11" ht="68.25" customHeight="1" x14ac:dyDescent="0.15">
      <c r="A38" s="67"/>
      <c r="B38" s="30" t="s">
        <v>23</v>
      </c>
      <c r="C38" s="30" t="s">
        <v>133</v>
      </c>
      <c r="D38" s="53" t="s">
        <v>151</v>
      </c>
      <c r="E38" s="53" t="s">
        <v>100</v>
      </c>
      <c r="F38" s="51" t="s">
        <v>165</v>
      </c>
      <c r="G38" s="51" t="s">
        <v>100</v>
      </c>
      <c r="H38" s="51" t="s">
        <v>202</v>
      </c>
      <c r="I38" s="58"/>
      <c r="J38" s="2"/>
      <c r="K38" s="2"/>
    </row>
    <row r="39" spans="1:11" ht="68.25" customHeight="1" x14ac:dyDescent="0.15">
      <c r="A39" s="67"/>
      <c r="B39" s="30" t="s">
        <v>29</v>
      </c>
      <c r="C39" s="30" t="s">
        <v>134</v>
      </c>
      <c r="D39" s="31" t="s">
        <v>237</v>
      </c>
      <c r="E39" s="51" t="s">
        <v>268</v>
      </c>
      <c r="F39" s="51" t="s">
        <v>290</v>
      </c>
      <c r="G39" s="51" t="s">
        <v>325</v>
      </c>
      <c r="H39" s="51" t="s">
        <v>203</v>
      </c>
      <c r="I39" s="58"/>
      <c r="J39" s="2"/>
      <c r="K39" s="2"/>
    </row>
    <row r="40" spans="1:11" ht="68.25" customHeight="1" x14ac:dyDescent="0.15">
      <c r="A40" s="67"/>
      <c r="B40" s="30" t="s">
        <v>30</v>
      </c>
      <c r="C40" s="29" t="s">
        <v>135</v>
      </c>
      <c r="D40" s="31" t="s">
        <v>100</v>
      </c>
      <c r="E40" s="51" t="s">
        <v>269</v>
      </c>
      <c r="F40" s="51" t="s">
        <v>159</v>
      </c>
      <c r="G40" s="51" t="s">
        <v>296</v>
      </c>
      <c r="H40" s="51" t="s">
        <v>204</v>
      </c>
      <c r="I40" s="58"/>
      <c r="J40" s="2"/>
      <c r="K40" s="2"/>
    </row>
    <row r="41" spans="1:11" ht="68.25" customHeight="1" x14ac:dyDescent="0.15">
      <c r="A41" s="67"/>
      <c r="B41" s="30" t="s">
        <v>136</v>
      </c>
      <c r="C41" s="30" t="s">
        <v>137</v>
      </c>
      <c r="D41" s="31" t="s">
        <v>151</v>
      </c>
      <c r="E41" s="31" t="s">
        <v>100</v>
      </c>
      <c r="F41" s="51" t="s">
        <v>152</v>
      </c>
      <c r="G41" s="51" t="s">
        <v>326</v>
      </c>
      <c r="H41" s="51" t="s">
        <v>205</v>
      </c>
      <c r="I41" s="58"/>
      <c r="J41" s="2"/>
      <c r="K41" s="2"/>
    </row>
    <row r="42" spans="1:11" ht="68.25" customHeight="1" x14ac:dyDescent="0.15">
      <c r="A42" s="67"/>
      <c r="B42" s="30" t="s">
        <v>138</v>
      </c>
      <c r="C42" s="30" t="s">
        <v>139</v>
      </c>
      <c r="D42" s="31" t="s">
        <v>151</v>
      </c>
      <c r="E42" s="31" t="s">
        <v>100</v>
      </c>
      <c r="F42" s="51" t="s">
        <v>152</v>
      </c>
      <c r="G42" s="51" t="s">
        <v>327</v>
      </c>
      <c r="H42" s="51" t="s">
        <v>168</v>
      </c>
      <c r="I42" s="58"/>
      <c r="J42" s="2"/>
      <c r="K42" s="2"/>
    </row>
    <row r="43" spans="1:11" ht="68.25" customHeight="1" x14ac:dyDescent="0.15">
      <c r="A43" s="67"/>
      <c r="B43" s="30" t="s">
        <v>51</v>
      </c>
      <c r="C43" s="30" t="s">
        <v>140</v>
      </c>
      <c r="D43" s="31" t="s">
        <v>151</v>
      </c>
      <c r="E43" s="52" t="s">
        <v>152</v>
      </c>
      <c r="F43" s="52" t="s">
        <v>152</v>
      </c>
      <c r="G43" s="52" t="s">
        <v>100</v>
      </c>
      <c r="H43" s="52" t="s">
        <v>168</v>
      </c>
      <c r="I43" s="58"/>
      <c r="J43" s="2"/>
      <c r="K43" s="2"/>
    </row>
    <row r="44" spans="1:11" ht="68.25" customHeight="1" x14ac:dyDescent="0.15">
      <c r="A44" s="67"/>
      <c r="B44" s="30" t="s">
        <v>31</v>
      </c>
      <c r="C44" s="30" t="s">
        <v>141</v>
      </c>
      <c r="D44" s="31" t="s">
        <v>238</v>
      </c>
      <c r="E44" s="51" t="s">
        <v>270</v>
      </c>
      <c r="F44" s="51" t="s">
        <v>291</v>
      </c>
      <c r="G44" s="51" t="s">
        <v>328</v>
      </c>
      <c r="H44" s="51" t="s">
        <v>206</v>
      </c>
      <c r="I44" s="58"/>
      <c r="J44" s="2"/>
      <c r="K44" s="2"/>
    </row>
    <row r="45" spans="1:11" ht="68.25" customHeight="1" x14ac:dyDescent="0.15">
      <c r="A45" s="67"/>
      <c r="B45" s="30" t="s">
        <v>32</v>
      </c>
      <c r="C45" s="30" t="s">
        <v>142</v>
      </c>
      <c r="D45" s="31" t="s">
        <v>239</v>
      </c>
      <c r="E45" s="51" t="s">
        <v>271</v>
      </c>
      <c r="F45" s="51" t="s">
        <v>292</v>
      </c>
      <c r="G45" s="51" t="s">
        <v>100</v>
      </c>
      <c r="H45" s="51" t="s">
        <v>207</v>
      </c>
      <c r="I45" s="58"/>
      <c r="J45" s="2"/>
      <c r="K45" s="2"/>
    </row>
    <row r="46" spans="1:11" ht="68.25" customHeight="1" x14ac:dyDescent="0.15">
      <c r="A46" s="67"/>
      <c r="B46" s="30" t="s">
        <v>46</v>
      </c>
      <c r="C46" s="30" t="s">
        <v>143</v>
      </c>
      <c r="D46" s="31" t="s">
        <v>240</v>
      </c>
      <c r="E46" s="51" t="s">
        <v>272</v>
      </c>
      <c r="F46" s="51" t="s">
        <v>293</v>
      </c>
      <c r="G46" s="51" t="s">
        <v>329</v>
      </c>
      <c r="H46" s="51" t="s">
        <v>208</v>
      </c>
      <c r="I46" s="58"/>
      <c r="J46" s="2"/>
      <c r="K46" s="2"/>
    </row>
    <row r="47" spans="1:11" ht="68.25" customHeight="1" x14ac:dyDescent="0.15">
      <c r="A47" s="67"/>
      <c r="B47" s="30" t="s">
        <v>47</v>
      </c>
      <c r="C47" s="30" t="s">
        <v>144</v>
      </c>
      <c r="D47" s="31" t="s">
        <v>240</v>
      </c>
      <c r="E47" s="51" t="s">
        <v>273</v>
      </c>
      <c r="F47" s="51" t="s">
        <v>294</v>
      </c>
      <c r="G47" s="51" t="s">
        <v>330</v>
      </c>
      <c r="H47" s="51" t="s">
        <v>209</v>
      </c>
      <c r="I47" s="58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2022-05-04T06:23:02Z</dcterms:modified>
</cp:coreProperties>
</file>