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년 가격조사\"/>
    </mc:Choice>
  </mc:AlternateContent>
  <bookViews>
    <workbookView xWindow="0" yWindow="0" windowWidth="19440" windowHeight="12390" tabRatio="683" activeTab="1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52511"/>
</workbook>
</file>

<file path=xl/calcChain.xml><?xml version="1.0" encoding="utf-8"?>
<calcChain xmlns="http://schemas.openxmlformats.org/spreadsheetml/2006/main">
  <c r="H47" i="12" l="1"/>
  <c r="E4" i="11" l="1"/>
  <c r="H4" i="11" s="1"/>
  <c r="E5" i="11"/>
  <c r="H5" i="11" s="1"/>
  <c r="E6" i="11"/>
  <c r="H6" i="11" s="1"/>
  <c r="E7" i="11"/>
  <c r="H7" i="11" s="1"/>
  <c r="E8" i="11"/>
  <c r="H8" i="11" s="1"/>
  <c r="E9" i="11"/>
  <c r="H9" i="11" s="1"/>
  <c r="E10" i="11"/>
  <c r="H10" i="11" s="1"/>
  <c r="E11" i="11"/>
  <c r="H11" i="11" s="1"/>
  <c r="E12" i="11"/>
  <c r="H12" i="11" s="1"/>
  <c r="E13" i="11"/>
  <c r="H13" i="11" s="1"/>
  <c r="E14" i="11"/>
  <c r="H14" i="11" s="1"/>
  <c r="E15" i="11"/>
  <c r="H15" i="11" s="1"/>
  <c r="E16" i="11"/>
  <c r="H16" i="11" s="1"/>
  <c r="E17" i="11"/>
  <c r="H17" i="11" s="1"/>
  <c r="E18" i="11"/>
  <c r="H18" i="11" s="1"/>
  <c r="E19" i="11"/>
  <c r="H19" i="11" s="1"/>
  <c r="E20" i="11"/>
  <c r="H20" i="11" s="1"/>
  <c r="E21" i="11"/>
  <c r="H21" i="11" s="1"/>
  <c r="E22" i="11"/>
  <c r="H22" i="11" s="1"/>
  <c r="E23" i="11"/>
  <c r="H23" i="11" s="1"/>
  <c r="E24" i="11"/>
  <c r="H24" i="11" s="1"/>
  <c r="E25" i="11"/>
  <c r="H25" i="11" s="1"/>
  <c r="E26" i="11"/>
  <c r="H26" i="11" s="1"/>
  <c r="E27" i="11"/>
  <c r="H27" i="11" s="1"/>
  <c r="E28" i="11"/>
  <c r="H28" i="11" s="1"/>
  <c r="E29" i="11"/>
  <c r="H29" i="11" s="1"/>
  <c r="E30" i="11"/>
  <c r="H30" i="11" s="1"/>
  <c r="E31" i="11"/>
  <c r="H31" i="11" s="1"/>
  <c r="E32" i="11"/>
  <c r="H32" i="11" s="1"/>
  <c r="E33" i="11"/>
  <c r="H33" i="11" s="1"/>
  <c r="E34" i="11"/>
  <c r="H34" i="11" s="1"/>
  <c r="E35" i="11"/>
  <c r="H35" i="11" s="1"/>
  <c r="E36" i="11"/>
  <c r="H36" i="11" s="1"/>
  <c r="E37" i="11"/>
  <c r="H37" i="11" s="1"/>
  <c r="E38" i="11"/>
  <c r="H38" i="11" s="1"/>
  <c r="E39" i="11"/>
  <c r="H39" i="11" s="1"/>
  <c r="E40" i="11"/>
  <c r="H40" i="11" s="1"/>
  <c r="E41" i="11"/>
  <c r="H41" i="11" s="1"/>
  <c r="E42" i="11"/>
  <c r="H42" i="11" s="1"/>
  <c r="E43" i="11"/>
  <c r="H43" i="11" s="1"/>
  <c r="E44" i="11"/>
  <c r="H44" i="11" s="1"/>
  <c r="E45" i="11"/>
  <c r="H45" i="11" s="1"/>
  <c r="E46" i="11"/>
  <c r="H46" i="11" s="1"/>
  <c r="E47" i="11"/>
  <c r="H47" i="11" s="1"/>
  <c r="E3" i="11"/>
  <c r="H3" i="11" s="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<sst xmlns="http://schemas.openxmlformats.org/spreadsheetml/2006/main" count="439" uniqueCount="344">
  <si>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</si>
  <si>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</si>
  <si>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</si>
  <si>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</si>
  <si>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</si>
  <si>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</si>
  <si>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</si>
  <si>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</si>
  <si>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</si>
  <si>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</si>
  <si>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</si>
  <si>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</si>
  <si>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</si>
  <si>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</si>
  <si>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</si>
  <si>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</si>
  <si>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</si>
  <si>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</si>
  <si>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</si>
  <si>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</si>
  <si>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</si>
  <si>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</si>
  <si>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</si>
  <si>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</si>
  <si>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</si>
  <si>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</si>
  <si>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</si>
  <si>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</si>
  <si>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</si>
  <si>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</si>
  <si>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</si>
  <si>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</si>
  <si>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</si>
  <si>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</si>
  <si>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</si>
  <si>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</si>
  <si>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</si>
  <si>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</si>
  <si>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</si>
  <si>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</si>
  <si>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</si>
  <si>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</si>
  <si>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</si>
  <si>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</si>
  <si>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</si>
  <si>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</si>
  <si>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</si>
  <si>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</si>
  <si>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</si>
  <si>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</si>
  <si>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</si>
  <si>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</si>
  <si>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</si>
  <si>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</si>
  <si>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</si>
  <si>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</si>
  <si>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</si>
  <si>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</si>
  <si>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</si>
  <si>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</si>
  <si>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</si>
  <si>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</si>
  <si>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</si>
  <si>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</si>
  <si>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</si>
  <si>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</si>
  <si>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</si>
  <si>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</si>
  <si>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</si>
  <si>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</si>
  <si>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</si>
  <si>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</si>
  <si>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</si>
  <si>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</si>
  <si>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</si>
  <si>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</si>
  <si>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</si>
  <si>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</si>
  <si>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</si>
  <si>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</si>
  <si>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</si>
  <si>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</si>
  <si>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</si>
  <si>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</si>
  <si>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</si>
  <si>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</si>
  <si>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</si>
  <si>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</si>
  <si>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</si>
  <si>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</si>
  <si>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</si>
  <si>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</si>
  <si>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</si>
  <si>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</si>
  <si>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</si>
  <si>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</si>
  <si>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</si>
  <si>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</si>
  <si>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</si>
  <si>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</si>
  <si>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</si>
  <si>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</si>
  <si>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</si>
  <si>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</si>
  <si>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</si>
  <si>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</si>
  <si>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</si>
  <si>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</si>
  <si>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</si>
  <si>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</si>
  <si>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</si>
  <si>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</si>
  <si>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</si>
  <si>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</si>
  <si>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</si>
  <si>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</si>
  <si>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</si>
  <si>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</si>
  <si>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</si>
  <si>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</si>
  <si>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</si>
  <si>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</si>
  <si>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</si>
  <si>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</si>
  <si>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</si>
  <si>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</si>
  <si>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</si>
  <si>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</si>
  <si>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</si>
  <si>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</si>
  <si>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</si>
  <si>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</si>
  <si>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</si>
  <si>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</si>
  <si>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</si>
  <si>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</si>
  <si>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</si>
  <si>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</si>
  <si>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</si>
  <si>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</si>
  <si>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</si>
  <si>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</si>
  <si>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</si>
  <si>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</si>
  <si>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</si>
  <si>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 xml:space="preserve"> - </t>
  </si>
  <si>
    <t>가정동</t>
    <phoneticPr fontId="2" type="noConversion"/>
  </si>
  <si>
    <t>서구 개인서비스요금(07월)</t>
    <phoneticPr fontId="2" type="noConversion"/>
  </si>
  <si>
    <t>연희동</t>
    <phoneticPr fontId="2" type="noConversion"/>
  </si>
  <si>
    <t>청라동</t>
    <phoneticPr fontId="2" type="noConversion"/>
  </si>
  <si>
    <t>검암동</t>
    <phoneticPr fontId="2" type="noConversion"/>
  </si>
  <si>
    <t>당하, 원당동</t>
    <phoneticPr fontId="2" type="noConversion"/>
  </si>
  <si>
    <t>신현, 원창, 가정동</t>
    <phoneticPr fontId="2" type="noConversion"/>
  </si>
  <si>
    <t>가정옥
7,000</t>
    <phoneticPr fontId="2" type="noConversion"/>
  </si>
  <si>
    <t>화로구이
8,000</t>
    <phoneticPr fontId="2" type="noConversion"/>
  </si>
  <si>
    <t>김마리밥
6,000</t>
    <phoneticPr fontId="2" type="noConversion"/>
  </si>
  <si>
    <t>화로구이
15,000</t>
    <phoneticPr fontId="2" type="noConversion"/>
  </si>
  <si>
    <t>가정옥
14,000</t>
    <phoneticPr fontId="2" type="noConversion"/>
  </si>
  <si>
    <t>명동찌개마을
7,000</t>
    <phoneticPr fontId="2" type="noConversion"/>
  </si>
  <si>
    <t>김마리밥
5,000</t>
    <phoneticPr fontId="2" type="noConversion"/>
  </si>
  <si>
    <t>OK목장
9,000</t>
    <phoneticPr fontId="2" type="noConversion"/>
  </si>
  <si>
    <t>화로구이
26,500</t>
    <phoneticPr fontId="2" type="noConversion"/>
  </si>
  <si>
    <t>화로구이
17,000</t>
    <phoneticPr fontId="2" type="noConversion"/>
  </si>
  <si>
    <t>화로구이
8,500</t>
    <phoneticPr fontId="2" type="noConversion"/>
  </si>
  <si>
    <t>금향
6,000</t>
    <phoneticPr fontId="2" type="noConversion"/>
  </si>
  <si>
    <t>금향
8,000</t>
    <phoneticPr fontId="2" type="noConversion"/>
  </si>
  <si>
    <t>금향
17,000</t>
    <phoneticPr fontId="2" type="noConversion"/>
  </si>
  <si>
    <t>모미락
8,300</t>
    <phoneticPr fontId="2" type="noConversion"/>
  </si>
  <si>
    <t>스시웨이
16,000</t>
    <phoneticPr fontId="2" type="noConversion"/>
  </si>
  <si>
    <t>BBQ치킨
18,000</t>
    <phoneticPr fontId="2" type="noConversion"/>
  </si>
  <si>
    <t>맘스터치
3,000</t>
    <phoneticPr fontId="2" type="noConversion"/>
  </si>
  <si>
    <t>시카고피자
23,000</t>
    <phoneticPr fontId="2" type="noConversion"/>
  </si>
  <si>
    <t>홍가네손칼국수
6,000</t>
    <phoneticPr fontId="2" type="noConversion"/>
  </si>
  <si>
    <t>김마리밥
3,000</t>
    <phoneticPr fontId="2" type="noConversion"/>
  </si>
  <si>
    <t>김마리밥
2,000</t>
    <phoneticPr fontId="2" type="noConversion"/>
  </si>
  <si>
    <t>감성커피
1,900</t>
    <phoneticPr fontId="2" type="noConversion"/>
  </si>
  <si>
    <t>감성커피
3,500</t>
    <phoneticPr fontId="2" type="noConversion"/>
  </si>
  <si>
    <t>신현 세탁소
9,000</t>
    <phoneticPr fontId="2" type="noConversion"/>
  </si>
  <si>
    <t>신현 세탁소
7,000</t>
    <phoneticPr fontId="2" type="noConversion"/>
  </si>
  <si>
    <t>대한통운
8,000</t>
    <phoneticPr fontId="2" type="noConversion"/>
  </si>
  <si>
    <t>서경볼링장
3,800</t>
    <phoneticPr fontId="2" type="noConversion"/>
  </si>
  <si>
    <t>골프존 신현골프점
280,000</t>
    <phoneticPr fontId="2" type="noConversion"/>
  </si>
  <si>
    <t>국제당구장
9,000</t>
    <phoneticPr fontId="2" type="noConversion"/>
  </si>
  <si>
    <t>이벤트 노래방
30,000</t>
    <phoneticPr fontId="2" type="noConversion"/>
  </si>
  <si>
    <t>샹떼 PC방
1,000</t>
    <phoneticPr fontId="2" type="noConversion"/>
  </si>
  <si>
    <t>-</t>
    <phoneticPr fontId="2" type="noConversion"/>
  </si>
  <si>
    <t>신현 사진관
16,000</t>
    <phoneticPr fontId="2" type="noConversion"/>
  </si>
  <si>
    <t>신현 사진관
300</t>
    <phoneticPr fontId="2" type="noConversion"/>
  </si>
  <si>
    <t>커트맨
7,000</t>
    <phoneticPr fontId="2" type="noConversion"/>
  </si>
  <si>
    <t>봄날헤어
15,000</t>
    <phoneticPr fontId="2" type="noConversion"/>
  </si>
  <si>
    <t>촌장골
9,000</t>
    <phoneticPr fontId="2" type="noConversion"/>
  </si>
  <si>
    <t>서가네
6,000</t>
    <phoneticPr fontId="2" type="noConversion"/>
  </si>
  <si>
    <t>밥맛나는세상
6,500</t>
    <phoneticPr fontId="2" type="noConversion"/>
  </si>
  <si>
    <t>촌장골
14,000</t>
    <phoneticPr fontId="2" type="noConversion"/>
  </si>
  <si>
    <t>한방횡계백숙
12,000</t>
    <phoneticPr fontId="2" type="noConversion"/>
  </si>
  <si>
    <t>고기만남
9,000</t>
    <phoneticPr fontId="2" type="noConversion"/>
  </si>
  <si>
    <t>촌장골
5,000</t>
    <phoneticPr fontId="2" type="noConversion"/>
  </si>
  <si>
    <t>촌장골
15,000</t>
    <phoneticPr fontId="2" type="noConversion"/>
  </si>
  <si>
    <t>촌장골
43,000</t>
    <phoneticPr fontId="2" type="noConversion"/>
  </si>
  <si>
    <t>고기만남
17,000</t>
    <phoneticPr fontId="2" type="noConversion"/>
  </si>
  <si>
    <t>서가네
13,000</t>
    <phoneticPr fontId="2" type="noConversion"/>
  </si>
  <si>
    <t>짬뽕타임
5,500</t>
    <phoneticPr fontId="2" type="noConversion"/>
  </si>
  <si>
    <t>짬뽕타임
7,000</t>
    <phoneticPr fontId="2" type="noConversion"/>
  </si>
  <si>
    <t>짬뽕타임
14,000</t>
    <phoneticPr fontId="2" type="noConversion"/>
  </si>
  <si>
    <t>밥맛나는세상
7,000</t>
    <phoneticPr fontId="2" type="noConversion"/>
  </si>
  <si>
    <t>도담초밥
16,000</t>
    <phoneticPr fontId="2" type="noConversion"/>
  </si>
  <si>
    <t>바른치킨
16,900</t>
    <phoneticPr fontId="2" type="noConversion"/>
  </si>
  <si>
    <t>롯데리아
3,900</t>
    <phoneticPr fontId="2" type="noConversion"/>
  </si>
  <si>
    <t>피자타임
11,000</t>
    <phoneticPr fontId="2" type="noConversion"/>
  </si>
  <si>
    <t>88칼국수
7,500</t>
    <phoneticPr fontId="2" type="noConversion"/>
  </si>
  <si>
    <t>밥맛나는세상
4,000</t>
    <phoneticPr fontId="2" type="noConversion"/>
  </si>
  <si>
    <t>밥맛나는세상
2,500</t>
    <phoneticPr fontId="2" type="noConversion"/>
  </si>
  <si>
    <t>CAFÉ 온유
3,000</t>
    <phoneticPr fontId="2" type="noConversion"/>
  </si>
  <si>
    <t>CAFÉ 온유
4,000</t>
    <phoneticPr fontId="2" type="noConversion"/>
  </si>
  <si>
    <t>백광세탁소
6,000</t>
    <phoneticPr fontId="2" type="noConversion"/>
  </si>
  <si>
    <t>백광세탁소
4,000</t>
    <phoneticPr fontId="2" type="noConversion"/>
  </si>
  <si>
    <t>-</t>
    <phoneticPr fontId="2" type="noConversion"/>
  </si>
  <si>
    <t>서인천우체국
12,000</t>
    <phoneticPr fontId="2" type="noConversion"/>
  </si>
  <si>
    <t>아시아드경기장
0~3,300</t>
    <phoneticPr fontId="2" type="noConversion"/>
  </si>
  <si>
    <t>서곶볼링장
4,000</t>
    <phoneticPr fontId="2" type="noConversion"/>
  </si>
  <si>
    <t>신태양골프
180,000</t>
    <phoneticPr fontId="2" type="noConversion"/>
  </si>
  <si>
    <t>허슬러 당구클럽
9,000</t>
    <phoneticPr fontId="2" type="noConversion"/>
  </si>
  <si>
    <t>럭셔리 9 노래연습장
30,000</t>
    <phoneticPr fontId="2" type="noConversion"/>
  </si>
  <si>
    <t>헤라PC방
1,000</t>
    <phoneticPr fontId="2" type="noConversion"/>
  </si>
  <si>
    <t>인천아시아드 롯데시네마
14,000</t>
    <phoneticPr fontId="2" type="noConversion"/>
  </si>
  <si>
    <t>큐 스튜디오
20,000</t>
    <phoneticPr fontId="2" type="noConversion"/>
  </si>
  <si>
    <t>큐 스튜디오
1,000</t>
    <phoneticPr fontId="2" type="noConversion"/>
  </si>
  <si>
    <t>SG관광호텔
120,000</t>
    <phoneticPr fontId="2" type="noConversion"/>
  </si>
  <si>
    <t>연호텔
40,000</t>
    <phoneticPr fontId="2" type="noConversion"/>
  </si>
  <si>
    <t>연희이용원
8,000</t>
    <phoneticPr fontId="2" type="noConversion"/>
  </si>
  <si>
    <t>퍼스트 제이헤어
12,000</t>
    <phoneticPr fontId="2" type="noConversion"/>
  </si>
  <si>
    <t>아쿠아 불가마
7,000</t>
    <phoneticPr fontId="2" type="noConversion"/>
  </si>
  <si>
    <t>아쿠아 불가마
8,000</t>
    <phoneticPr fontId="2" type="noConversion"/>
  </si>
  <si>
    <t>구수옥
9,000</t>
    <phoneticPr fontId="2" type="noConversion"/>
  </si>
  <si>
    <t>구수옥
9,000</t>
    <phoneticPr fontId="2" type="noConversion"/>
  </si>
  <si>
    <t>토마토김밥
6,500</t>
    <phoneticPr fontId="2" type="noConversion"/>
  </si>
  <si>
    <t>구수옥
14,000</t>
    <phoneticPr fontId="2" type="noConversion"/>
  </si>
  <si>
    <t>초애삼계탕
16,000</t>
    <phoneticPr fontId="2" type="noConversion"/>
  </si>
  <si>
    <t>청라우사미
33,000</t>
    <phoneticPr fontId="2" type="noConversion"/>
  </si>
  <si>
    <t>먹보한우
13,800</t>
    <phoneticPr fontId="2" type="noConversion"/>
  </si>
  <si>
    <t>청라꽃갈비
16,000</t>
    <phoneticPr fontId="2" type="noConversion"/>
  </si>
  <si>
    <t>먹보한우
9,000</t>
    <phoneticPr fontId="2" type="noConversion"/>
  </si>
  <si>
    <t>홍콩반점
5,000</t>
    <phoneticPr fontId="2" type="noConversion"/>
  </si>
  <si>
    <t>홍콩반점
6,000</t>
    <phoneticPr fontId="2" type="noConversion"/>
  </si>
  <si>
    <t>홍콩반점
13,000</t>
    <phoneticPr fontId="2" type="noConversion"/>
  </si>
  <si>
    <t>모모야 청라점
9,500</t>
    <phoneticPr fontId="2" type="noConversion"/>
  </si>
  <si>
    <t>서연초밥
18,000</t>
    <phoneticPr fontId="2" type="noConversion"/>
  </si>
  <si>
    <t>보드람치킨
18,000</t>
    <phoneticPr fontId="2" type="noConversion"/>
  </si>
  <si>
    <t>고델스버거바
6,000</t>
    <phoneticPr fontId="2" type="noConversion"/>
  </si>
  <si>
    <t>7번가 피자
13,900</t>
    <phoneticPr fontId="2" type="noConversion"/>
  </si>
  <si>
    <t>일산칼국수
8,000</t>
    <phoneticPr fontId="2" type="noConversion"/>
  </si>
  <si>
    <t>토마토 김밥
3,500</t>
    <phoneticPr fontId="2" type="noConversion"/>
  </si>
  <si>
    <t>토마토 김밥
3,000</t>
    <phoneticPr fontId="2" type="noConversion"/>
  </si>
  <si>
    <t>메가커피
2,000</t>
    <phoneticPr fontId="2" type="noConversion"/>
  </si>
  <si>
    <t>메가커피
2,500</t>
    <phoneticPr fontId="2" type="noConversion"/>
  </si>
  <si>
    <t>월드크리닝
6,300</t>
    <phoneticPr fontId="2" type="noConversion"/>
  </si>
  <si>
    <t>월드크리닝
4,000</t>
    <phoneticPr fontId="2" type="noConversion"/>
  </si>
  <si>
    <t>노블레스 볼링센터
4,500</t>
    <phoneticPr fontId="2" type="noConversion"/>
  </si>
  <si>
    <t>리버 스크린골프
450,000</t>
    <phoneticPr fontId="2" type="noConversion"/>
  </si>
  <si>
    <t>가고파 당구클럽
10,000</t>
    <phoneticPr fontId="2" type="noConversion"/>
  </si>
  <si>
    <t>이에스 노래연습장
30,000</t>
    <phoneticPr fontId="2" type="noConversion"/>
  </si>
  <si>
    <t>Urban PC방
1,000</t>
    <phoneticPr fontId="2" type="noConversion"/>
  </si>
  <si>
    <t>메가박스 청라지젤
14,000</t>
    <phoneticPr fontId="2" type="noConversion"/>
  </si>
  <si>
    <t>에이브릴 스튜디오
20,000</t>
    <phoneticPr fontId="2" type="noConversion"/>
  </si>
  <si>
    <t>에이블리 스튜디오
10,000</t>
    <phoneticPr fontId="2" type="noConversion"/>
  </si>
  <si>
    <t>고정현 Hair
25,000</t>
    <phoneticPr fontId="2" type="noConversion"/>
  </si>
  <si>
    <t>청라스파렉스
8,000</t>
    <phoneticPr fontId="2" type="noConversion"/>
  </si>
  <si>
    <t>청라 스파렉스
9,000</t>
    <phoneticPr fontId="2" type="noConversion"/>
  </si>
  <si>
    <t>나주곰탕
10,000</t>
    <phoneticPr fontId="2" type="noConversion"/>
  </si>
  <si>
    <t>나주곰탕
7,000</t>
    <phoneticPr fontId="2" type="noConversion"/>
  </si>
  <si>
    <t>들낙
5,000</t>
    <phoneticPr fontId="2" type="noConversion"/>
  </si>
  <si>
    <t>태백산 나무꾼이야기
10,000</t>
    <phoneticPr fontId="2" type="noConversion"/>
  </si>
  <si>
    <t>시굴집
13,000</t>
    <phoneticPr fontId="2" type="noConversion"/>
  </si>
  <si>
    <t>24시 누름돌 생고기김치찌개
5,500</t>
    <phoneticPr fontId="2" type="noConversion"/>
  </si>
  <si>
    <t>정가네 김밥나라
5,000</t>
    <phoneticPr fontId="2" type="noConversion"/>
  </si>
  <si>
    <t>태백산 나무꾼이야기
13,000</t>
    <phoneticPr fontId="2" type="noConversion"/>
  </si>
  <si>
    <t>태백산 나무꾼이야기
47,000</t>
    <phoneticPr fontId="2" type="noConversion"/>
  </si>
  <si>
    <t>태백산 나무꾼이야기
17,000</t>
    <phoneticPr fontId="2" type="noConversion"/>
  </si>
  <si>
    <t>태백산 나무꾼이야기
15,000</t>
    <phoneticPr fontId="2" type="noConversion"/>
  </si>
  <si>
    <t>천수반각
5,500</t>
    <phoneticPr fontId="2" type="noConversion"/>
  </si>
  <si>
    <t>천수반각
6,500</t>
    <phoneticPr fontId="2" type="noConversion"/>
  </si>
  <si>
    <t>천수반각
24,000</t>
    <phoneticPr fontId="2" type="noConversion"/>
  </si>
  <si>
    <t>혜화동 돈까스 극장
7,900</t>
    <phoneticPr fontId="2" type="noConversion"/>
  </si>
  <si>
    <t>스시웨이
13,500</t>
    <phoneticPr fontId="2" type="noConversion"/>
  </si>
  <si>
    <t>오부장 치킨
9,500</t>
    <phoneticPr fontId="2" type="noConversion"/>
  </si>
  <si>
    <t>롯데리아
4,700</t>
    <phoneticPr fontId="2" type="noConversion"/>
  </si>
  <si>
    <t>피자마루
9,900</t>
    <phoneticPr fontId="2" type="noConversion"/>
  </si>
  <si>
    <t>바지락 칼국수
6,000</t>
    <phoneticPr fontId="2" type="noConversion"/>
  </si>
  <si>
    <t>정가네 김밥나라
3,000</t>
    <phoneticPr fontId="2" type="noConversion"/>
  </si>
  <si>
    <t>정가네 김밥나라
2,000</t>
    <phoneticPr fontId="2" type="noConversion"/>
  </si>
  <si>
    <t>카페 402
3,000</t>
    <phoneticPr fontId="2" type="noConversion"/>
  </si>
  <si>
    <t>카페 402
4,000</t>
    <phoneticPr fontId="2" type="noConversion"/>
  </si>
  <si>
    <t>크린토피아
5,900</t>
    <phoneticPr fontId="2" type="noConversion"/>
  </si>
  <si>
    <t>크린토피아
4,000</t>
    <phoneticPr fontId="2" type="noConversion"/>
  </si>
  <si>
    <t>서해그랑블
220,000</t>
    <phoneticPr fontId="2" type="noConversion"/>
  </si>
  <si>
    <t>검암동 우체국
4,000</t>
    <phoneticPr fontId="2" type="noConversion"/>
  </si>
  <si>
    <t>서구 국민 체육센터
5,500</t>
    <phoneticPr fontId="2" type="noConversion"/>
  </si>
  <si>
    <t>골프존 파크
450,000</t>
    <phoneticPr fontId="2" type="noConversion"/>
  </si>
  <si>
    <t>SBS 당구클럽
10,000</t>
    <phoneticPr fontId="2" type="noConversion"/>
  </si>
  <si>
    <t>센트럴 노래연습장
30,000</t>
    <phoneticPr fontId="2" type="noConversion"/>
  </si>
  <si>
    <t>아이센스 리그 PC방
1,000</t>
    <phoneticPr fontId="2" type="noConversion"/>
  </si>
  <si>
    <t>스튜디오 봄
20,000</t>
    <phoneticPr fontId="2" type="noConversion"/>
  </si>
  <si>
    <t>스튜디오 봄
300</t>
    <phoneticPr fontId="2" type="noConversion"/>
  </si>
  <si>
    <t>나이스 가이
7,000</t>
    <phoneticPr fontId="2" type="noConversion"/>
  </si>
  <si>
    <t>꼼꼼헤어
15,000</t>
    <phoneticPr fontId="2" type="noConversion"/>
  </si>
  <si>
    <t>서해 사우나 불가마
8,000</t>
    <phoneticPr fontId="2" type="noConversion"/>
  </si>
  <si>
    <t>서해 사우나 불가마
9,000</t>
    <phoneticPr fontId="2" type="noConversion"/>
  </si>
  <si>
    <t>바우네 나주곰탕
7,000</t>
    <phoneticPr fontId="2" type="noConversion"/>
  </si>
  <si>
    <t>촌장골
9,000</t>
    <phoneticPr fontId="2" type="noConversion"/>
  </si>
  <si>
    <t>김밥천국
5,000</t>
    <phoneticPr fontId="2" type="noConversion"/>
  </si>
  <si>
    <t>곽만근 갈비탕
13,000</t>
    <phoneticPr fontId="2" type="noConversion"/>
  </si>
  <si>
    <t>송화 삼계탕
13,000</t>
    <phoneticPr fontId="2" type="noConversion"/>
  </si>
  <si>
    <t>김밥천국
5,500</t>
    <phoneticPr fontId="2" type="noConversion"/>
  </si>
  <si>
    <t>김밥천국
6,000</t>
    <phoneticPr fontId="2" type="noConversion"/>
  </si>
  <si>
    <t>미담
19,500</t>
    <phoneticPr fontId="2" type="noConversion"/>
  </si>
  <si>
    <t>미담
12,000</t>
    <phoneticPr fontId="2" type="noConversion"/>
  </si>
  <si>
    <t>만리장성
6,000</t>
    <phoneticPr fontId="2" type="noConversion"/>
  </si>
  <si>
    <t>만리장성
8,000</t>
    <phoneticPr fontId="2" type="noConversion"/>
  </si>
  <si>
    <t>만리장성
23,000</t>
    <phoneticPr fontId="2" type="noConversion"/>
  </si>
  <si>
    <t>돈카츠 마켙
8,500</t>
    <phoneticPr fontId="2" type="noConversion"/>
  </si>
  <si>
    <t>스시어왕
13,500</t>
    <phoneticPr fontId="2" type="noConversion"/>
  </si>
  <si>
    <t>네네치킨
16,000</t>
    <phoneticPr fontId="2" type="noConversion"/>
  </si>
  <si>
    <t>롯데리아
4,900</t>
    <phoneticPr fontId="2" type="noConversion"/>
  </si>
  <si>
    <t>피자헛
20,900</t>
    <phoneticPr fontId="2" type="noConversion"/>
  </si>
  <si>
    <t>닐리리 손칼국수
8,000</t>
    <phoneticPr fontId="2" type="noConversion"/>
  </si>
  <si>
    <t>김밥나라
3,000</t>
    <phoneticPr fontId="2" type="noConversion"/>
  </si>
  <si>
    <t>김밥나라
2,000</t>
    <phoneticPr fontId="2" type="noConversion"/>
  </si>
  <si>
    <t>더블유 커피
2,500</t>
    <phoneticPr fontId="2" type="noConversion"/>
  </si>
  <si>
    <t>더블유 커피
3,500</t>
    <phoneticPr fontId="2" type="noConversion"/>
  </si>
  <si>
    <t>크린토피아
5,700</t>
    <phoneticPr fontId="2" type="noConversion"/>
  </si>
  <si>
    <t>크린토피아
5,000</t>
    <phoneticPr fontId="2" type="noConversion"/>
  </si>
  <si>
    <t>당하 3차 풍림아이원
200,000</t>
    <phoneticPr fontId="2" type="noConversion"/>
  </si>
  <si>
    <t>원당 우체국
4,000</t>
    <phoneticPr fontId="2" type="noConversion"/>
  </si>
  <si>
    <t>핀즈 볼링장
4,500</t>
    <phoneticPr fontId="2" type="noConversion"/>
  </si>
  <si>
    <t>한종골프
150,000</t>
    <phoneticPr fontId="2" type="noConversion"/>
  </si>
  <si>
    <t>완정 당구클럽
10,000</t>
    <phoneticPr fontId="2" type="noConversion"/>
  </si>
  <si>
    <t>명품 노래연습장
30,000</t>
    <phoneticPr fontId="2" type="noConversion"/>
  </si>
  <si>
    <t>더 엑스 프리미엄 PC방
1,000</t>
    <phoneticPr fontId="2" type="noConversion"/>
  </si>
  <si>
    <t>메가박스
13,000</t>
    <phoneticPr fontId="2" type="noConversion"/>
  </si>
  <si>
    <t>사진관 다올
15,000</t>
    <phoneticPr fontId="2" type="noConversion"/>
  </si>
  <si>
    <t>사진관 다올
500</t>
    <phoneticPr fontId="2" type="noConversion"/>
  </si>
  <si>
    <t>동인관광 호텔
50,000</t>
    <phoneticPr fontId="2" type="noConversion"/>
  </si>
  <si>
    <t>별나라 헤어
15,000</t>
    <phoneticPr fontId="2" type="noConversion"/>
  </si>
  <si>
    <t>별나라 헤어
18,000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</si>
</sst>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3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J2" sqref="J2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0" t="s">
        <v>95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58" t="s">
        <v>91</v>
      </c>
      <c r="G2" s="58"/>
      <c r="H2" s="34" t="s">
        <v>92</v>
      </c>
      <c r="I2" s="46" t="s">
        <v>146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56" t="s">
        <v>49</v>
      </c>
      <c r="B3" s="20" t="s">
        <v>35</v>
      </c>
      <c r="C3" s="29" t="s">
        <v>52</v>
      </c>
      <c r="D3" s="22">
        <v>12000</v>
      </c>
      <c r="E3" s="22">
        <f>AVERAGE(I3:J3)</f>
        <v>8000</v>
      </c>
      <c r="F3" s="23" t="str">
        <f>IF((D3-E3)&lt;0,"↑",IF((D3-E3)&gt;0,"↓",""))</f>
        <v>↓</v>
      </c>
      <c r="G3" s="24">
        <f t="shared" ref="G3:G47" si="0">ABS(D3-E3)</f>
        <v>4000</v>
      </c>
      <c r="H3" s="45">
        <f>IFERROR(ROUND(((D3-E3)/E3)*100,1),"-")</f>
        <v>50</v>
      </c>
      <c r="I3" s="7">
        <v>8000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57"/>
      <c r="B4" s="20" t="s">
        <v>4</v>
      </c>
      <c r="C4" s="30" t="s">
        <v>53</v>
      </c>
      <c r="D4" s="22">
        <v>6000</v>
      </c>
      <c r="E4" s="22">
        <f t="shared" ref="E4:E47" si="1">AVERAGE(I4:J4)</f>
        <v>7000</v>
      </c>
      <c r="F4" s="48" t="str">
        <f t="shared" ref="F4:F47" si="2">IF((D4-E4)&lt;0,"↑",IF((D4-E4)&gt;0,"↓",""))</f>
        <v>↑</v>
      </c>
      <c r="G4" s="49">
        <f t="shared" si="0"/>
        <v>1000</v>
      </c>
      <c r="H4" s="45">
        <f t="shared" ref="H4:H47" si="3">IFERROR(ROUND(((D4-E4)/E4)*100,1),"-")</f>
        <v>-14.3</v>
      </c>
      <c r="I4" s="11">
        <v>7000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57"/>
      <c r="B5" s="20" t="s">
        <v>5</v>
      </c>
      <c r="C5" s="30" t="s">
        <v>54</v>
      </c>
      <c r="D5" s="22">
        <v>5500</v>
      </c>
      <c r="E5" s="22">
        <f t="shared" si="1"/>
        <v>5000</v>
      </c>
      <c r="F5" s="48" t="str">
        <f t="shared" si="2"/>
        <v>↓</v>
      </c>
      <c r="G5" s="49">
        <f t="shared" si="0"/>
        <v>500</v>
      </c>
      <c r="H5" s="45">
        <f t="shared" si="3"/>
        <v>10</v>
      </c>
      <c r="I5" s="11">
        <v>5000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57"/>
      <c r="B6" s="20" t="s">
        <v>6</v>
      </c>
      <c r="C6" s="29" t="s">
        <v>52</v>
      </c>
      <c r="D6" s="22">
        <v>12000</v>
      </c>
      <c r="E6" s="22">
        <f t="shared" si="1"/>
        <v>12000</v>
      </c>
      <c r="F6" s="48" t="str">
        <f t="shared" si="2"/>
        <v/>
      </c>
      <c r="G6" s="49">
        <f t="shared" si="0"/>
        <v>0</v>
      </c>
      <c r="H6" s="45">
        <f t="shared" si="3"/>
        <v>0</v>
      </c>
      <c r="I6" s="11">
        <v>12000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57"/>
      <c r="B7" s="20" t="s">
        <v>7</v>
      </c>
      <c r="C7" s="31" t="s">
        <v>55</v>
      </c>
      <c r="D7" s="22">
        <v>12000</v>
      </c>
      <c r="E7" s="22">
        <f t="shared" si="1"/>
        <v>15000</v>
      </c>
      <c r="F7" s="48" t="str">
        <f t="shared" si="2"/>
        <v>↑</v>
      </c>
      <c r="G7" s="49">
        <f t="shared" si="0"/>
        <v>3000</v>
      </c>
      <c r="H7" s="45">
        <f t="shared" si="3"/>
        <v>-20</v>
      </c>
      <c r="I7" s="11">
        <v>15000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57"/>
      <c r="B8" s="20" t="s">
        <v>8</v>
      </c>
      <c r="C8" s="31" t="s">
        <v>56</v>
      </c>
      <c r="D8" s="22">
        <v>5500</v>
      </c>
      <c r="E8" s="22">
        <f t="shared" si="1"/>
        <v>7000</v>
      </c>
      <c r="F8" s="48" t="str">
        <f t="shared" si="2"/>
        <v>↑</v>
      </c>
      <c r="G8" s="49">
        <f t="shared" si="0"/>
        <v>1500</v>
      </c>
      <c r="H8" s="45">
        <f t="shared" si="3"/>
        <v>-21.4</v>
      </c>
      <c r="I8" s="11">
        <v>7000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57"/>
      <c r="B9" s="20" t="s">
        <v>9</v>
      </c>
      <c r="C9" s="31" t="s">
        <v>56</v>
      </c>
      <c r="D9" s="22">
        <v>5500</v>
      </c>
      <c r="E9" s="22">
        <f t="shared" si="1"/>
        <v>8000</v>
      </c>
      <c r="F9" s="48" t="str">
        <f t="shared" si="2"/>
        <v>↑</v>
      </c>
      <c r="G9" s="49">
        <f t="shared" si="0"/>
        <v>2500</v>
      </c>
      <c r="H9" s="45">
        <f t="shared" si="3"/>
        <v>-31.3</v>
      </c>
      <c r="I9" s="11">
        <v>8000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57"/>
      <c r="B10" s="20" t="s">
        <v>18</v>
      </c>
      <c r="C10" s="31" t="s">
        <v>57</v>
      </c>
      <c r="D10" s="22" t="s">
        <v>145</v>
      </c>
      <c r="E10" s="22">
        <f t="shared" si="1"/>
        <v>25000</v>
      </c>
      <c r="F10" s="48" t="e">
        <f t="shared" si="2"/>
        <v>#VALUE!</v>
      </c>
      <c r="G10" s="49" t="e">
        <f t="shared" si="0"/>
        <v>#VALUE!</v>
      </c>
      <c r="H10" s="45" t="str">
        <f t="shared" si="3"/>
        <v>-</v>
      </c>
      <c r="I10" s="11">
        <v>25000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57"/>
      <c r="B11" s="20" t="s">
        <v>48</v>
      </c>
      <c r="C11" s="31" t="s">
        <v>57</v>
      </c>
      <c r="D11" s="22">
        <v>5300</v>
      </c>
      <c r="E11" s="22">
        <f t="shared" si="1"/>
        <v>8500</v>
      </c>
      <c r="F11" s="48" t="str">
        <f t="shared" si="2"/>
        <v>↑</v>
      </c>
      <c r="G11" s="49">
        <f t="shared" si="0"/>
        <v>3200</v>
      </c>
      <c r="H11" s="45">
        <f t="shared" si="3"/>
        <v>-37.6</v>
      </c>
      <c r="I11" s="11">
        <v>8500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57"/>
      <c r="B12" s="20" t="s">
        <v>17</v>
      </c>
      <c r="C12" s="31" t="s">
        <v>58</v>
      </c>
      <c r="D12" s="22">
        <v>3900</v>
      </c>
      <c r="E12" s="22">
        <f t="shared" si="1"/>
        <v>15000</v>
      </c>
      <c r="F12" s="48" t="str">
        <f t="shared" si="2"/>
        <v>↑</v>
      </c>
      <c r="G12" s="49">
        <f t="shared" si="0"/>
        <v>11100</v>
      </c>
      <c r="H12" s="45">
        <f t="shared" si="3"/>
        <v>-74</v>
      </c>
      <c r="I12" s="11">
        <v>15000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57"/>
      <c r="B13" s="20" t="s">
        <v>16</v>
      </c>
      <c r="C13" s="31" t="s">
        <v>58</v>
      </c>
      <c r="D13" s="22">
        <v>12000</v>
      </c>
      <c r="E13" s="22">
        <f t="shared" si="1"/>
        <v>7882</v>
      </c>
      <c r="F13" s="48" t="str">
        <f t="shared" si="2"/>
        <v>↓</v>
      </c>
      <c r="G13" s="49">
        <f t="shared" si="0"/>
        <v>4118</v>
      </c>
      <c r="H13" s="45">
        <f t="shared" si="3"/>
        <v>52.2</v>
      </c>
      <c r="I13" s="11">
        <v>7882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57"/>
      <c r="B14" s="20" t="s">
        <v>13</v>
      </c>
      <c r="C14" s="32" t="s">
        <v>59</v>
      </c>
      <c r="D14" s="22">
        <v>5000</v>
      </c>
      <c r="E14" s="22">
        <f t="shared" si="1"/>
        <v>5000</v>
      </c>
      <c r="F14" s="48" t="str">
        <f t="shared" si="2"/>
        <v/>
      </c>
      <c r="G14" s="49">
        <f t="shared" si="0"/>
        <v>0</v>
      </c>
      <c r="H14" s="45">
        <f t="shared" si="3"/>
        <v>0</v>
      </c>
      <c r="I14" s="11">
        <v>5000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57"/>
      <c r="B15" s="20" t="s">
        <v>14</v>
      </c>
      <c r="C15" s="32" t="s">
        <v>59</v>
      </c>
      <c r="D15" s="22">
        <v>6000</v>
      </c>
      <c r="E15" s="22">
        <f t="shared" si="1"/>
        <v>5000</v>
      </c>
      <c r="F15" s="48" t="str">
        <f t="shared" si="2"/>
        <v>↓</v>
      </c>
      <c r="G15" s="49">
        <f t="shared" si="0"/>
        <v>1000</v>
      </c>
      <c r="H15" s="45">
        <f t="shared" si="3"/>
        <v>20</v>
      </c>
      <c r="I15" s="11">
        <v>5000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57"/>
      <c r="B16" s="20" t="s">
        <v>15</v>
      </c>
      <c r="C16" s="31" t="s">
        <v>36</v>
      </c>
      <c r="D16" s="22">
        <v>15000</v>
      </c>
      <c r="E16" s="22">
        <f t="shared" si="1"/>
        <v>5000</v>
      </c>
      <c r="F16" s="48" t="str">
        <f t="shared" si="2"/>
        <v>↓</v>
      </c>
      <c r="G16" s="49">
        <f t="shared" si="0"/>
        <v>10000</v>
      </c>
      <c r="H16" s="45">
        <f t="shared" si="3"/>
        <v>200</v>
      </c>
      <c r="I16" s="11">
        <v>5000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57"/>
      <c r="B17" s="20" t="s">
        <v>12</v>
      </c>
      <c r="C17" s="31" t="s">
        <v>60</v>
      </c>
      <c r="D17" s="22">
        <v>6500</v>
      </c>
      <c r="E17" s="22">
        <f t="shared" si="1"/>
        <v>6000</v>
      </c>
      <c r="F17" s="48" t="str">
        <f t="shared" si="2"/>
        <v>↓</v>
      </c>
      <c r="G17" s="49">
        <f t="shared" si="0"/>
        <v>500</v>
      </c>
      <c r="H17" s="45">
        <f t="shared" si="3"/>
        <v>8.3000000000000007</v>
      </c>
      <c r="I17" s="11">
        <v>6000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57"/>
      <c r="B18" s="20" t="s">
        <v>19</v>
      </c>
      <c r="C18" s="32" t="s">
        <v>61</v>
      </c>
      <c r="D18" s="22">
        <v>10000</v>
      </c>
      <c r="E18" s="22">
        <f t="shared" si="1"/>
        <v>29900</v>
      </c>
      <c r="F18" s="48" t="str">
        <f t="shared" si="2"/>
        <v>↑</v>
      </c>
      <c r="G18" s="49">
        <f t="shared" si="0"/>
        <v>19900</v>
      </c>
      <c r="H18" s="45">
        <f t="shared" si="3"/>
        <v>-66.599999999999994</v>
      </c>
      <c r="I18" s="11">
        <v>29900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57"/>
      <c r="B19" s="43" t="s">
        <v>94</v>
      </c>
      <c r="C19" s="29" t="s">
        <v>62</v>
      </c>
      <c r="D19" s="22">
        <v>18000</v>
      </c>
      <c r="E19" s="22">
        <f t="shared" si="1"/>
        <v>15000</v>
      </c>
      <c r="F19" s="48" t="str">
        <f t="shared" si="2"/>
        <v>↓</v>
      </c>
      <c r="G19" s="49">
        <f t="shared" si="0"/>
        <v>3000</v>
      </c>
      <c r="H19" s="45">
        <f t="shared" si="3"/>
        <v>20</v>
      </c>
      <c r="I19" s="11">
        <v>15000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57"/>
      <c r="B20" s="20" t="s">
        <v>20</v>
      </c>
      <c r="C20" s="30" t="s">
        <v>63</v>
      </c>
      <c r="D20" s="22">
        <v>3900</v>
      </c>
      <c r="E20" s="22">
        <f t="shared" si="1"/>
        <v>3000</v>
      </c>
      <c r="F20" s="48" t="str">
        <f t="shared" si="2"/>
        <v>↓</v>
      </c>
      <c r="G20" s="49">
        <f t="shared" si="0"/>
        <v>900</v>
      </c>
      <c r="H20" s="45">
        <f t="shared" si="3"/>
        <v>30</v>
      </c>
      <c r="I20" s="11">
        <v>3000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57"/>
      <c r="B21" s="20" t="s">
        <v>21</v>
      </c>
      <c r="C21" s="30" t="s">
        <v>64</v>
      </c>
      <c r="D21" s="22">
        <v>8000</v>
      </c>
      <c r="E21" s="22">
        <f t="shared" si="1"/>
        <v>22900</v>
      </c>
      <c r="F21" s="48" t="str">
        <f t="shared" si="2"/>
        <v>↑</v>
      </c>
      <c r="G21" s="49">
        <f t="shared" si="0"/>
        <v>14900</v>
      </c>
      <c r="H21" s="45">
        <f t="shared" si="3"/>
        <v>-65.099999999999994</v>
      </c>
      <c r="I21" s="11">
        <v>22900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57"/>
      <c r="B22" s="20" t="s">
        <v>10</v>
      </c>
      <c r="C22" s="32" t="s">
        <v>3</v>
      </c>
      <c r="D22" s="22">
        <v>5500</v>
      </c>
      <c r="E22" s="22">
        <f t="shared" si="1"/>
        <v>6000</v>
      </c>
      <c r="F22" s="48" t="str">
        <f t="shared" si="2"/>
        <v>↑</v>
      </c>
      <c r="G22" s="49">
        <f t="shared" si="0"/>
        <v>500</v>
      </c>
      <c r="H22" s="45">
        <f t="shared" si="3"/>
        <v>-8.3000000000000007</v>
      </c>
      <c r="I22" s="11">
        <v>6000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57"/>
      <c r="B23" s="20" t="s">
        <v>37</v>
      </c>
      <c r="C23" s="32" t="s">
        <v>65</v>
      </c>
      <c r="D23" s="22">
        <v>3000</v>
      </c>
      <c r="E23" s="22">
        <f t="shared" si="1"/>
        <v>6000</v>
      </c>
      <c r="F23" s="48" t="str">
        <f t="shared" si="2"/>
        <v>↑</v>
      </c>
      <c r="G23" s="49">
        <f t="shared" si="0"/>
        <v>3000</v>
      </c>
      <c r="H23" s="45">
        <f t="shared" si="3"/>
        <v>-50</v>
      </c>
      <c r="I23" s="11">
        <v>6000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57"/>
      <c r="B24" s="20" t="s">
        <v>11</v>
      </c>
      <c r="C24" s="32" t="s">
        <v>66</v>
      </c>
      <c r="D24" s="22">
        <v>2000</v>
      </c>
      <c r="E24" s="22">
        <f t="shared" si="1"/>
        <v>2000</v>
      </c>
      <c r="F24" s="48" t="str">
        <f t="shared" si="2"/>
        <v/>
      </c>
      <c r="G24" s="49">
        <f t="shared" si="0"/>
        <v>0</v>
      </c>
      <c r="H24" s="45">
        <f t="shared" si="3"/>
        <v>0</v>
      </c>
      <c r="I24" s="11">
        <v>2000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57"/>
      <c r="B25" s="20" t="s">
        <v>38</v>
      </c>
      <c r="C25" s="29" t="s">
        <v>67</v>
      </c>
      <c r="D25" s="22">
        <v>2500</v>
      </c>
      <c r="E25" s="22">
        <f t="shared" si="1"/>
        <v>4100</v>
      </c>
      <c r="F25" s="48" t="str">
        <f t="shared" si="2"/>
        <v>↑</v>
      </c>
      <c r="G25" s="49">
        <f t="shared" si="0"/>
        <v>1600</v>
      </c>
      <c r="H25" s="45">
        <f t="shared" si="3"/>
        <v>-39</v>
      </c>
      <c r="I25" s="11">
        <v>4100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57"/>
      <c r="B26" s="20" t="s">
        <v>39</v>
      </c>
      <c r="C26" s="29" t="s">
        <v>68</v>
      </c>
      <c r="D26" s="22">
        <v>3200</v>
      </c>
      <c r="E26" s="22">
        <f t="shared" si="1"/>
        <v>8000</v>
      </c>
      <c r="F26" s="48" t="str">
        <f t="shared" si="2"/>
        <v>↑</v>
      </c>
      <c r="G26" s="49">
        <f t="shared" si="0"/>
        <v>4800</v>
      </c>
      <c r="H26" s="45">
        <f t="shared" si="3"/>
        <v>-60</v>
      </c>
      <c r="I26" s="11">
        <v>8000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56" t="s">
        <v>50</v>
      </c>
      <c r="B27" s="21" t="s">
        <v>40</v>
      </c>
      <c r="C27" s="29" t="s">
        <v>69</v>
      </c>
      <c r="D27" s="22">
        <v>8000</v>
      </c>
      <c r="E27" s="22">
        <f t="shared" si="1"/>
        <v>7000</v>
      </c>
      <c r="F27" s="48" t="str">
        <f t="shared" si="2"/>
        <v>↓</v>
      </c>
      <c r="G27" s="49">
        <f t="shared" si="0"/>
        <v>1000</v>
      </c>
      <c r="H27" s="45">
        <f t="shared" si="3"/>
        <v>14.3</v>
      </c>
      <c r="I27" s="11">
        <v>7000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57"/>
      <c r="B28" s="21" t="s">
        <v>34</v>
      </c>
      <c r="C28" s="29" t="s">
        <v>70</v>
      </c>
      <c r="D28" s="22">
        <v>3000</v>
      </c>
      <c r="E28" s="22">
        <f t="shared" si="1"/>
        <v>6400</v>
      </c>
      <c r="F28" s="48" t="str">
        <f t="shared" si="2"/>
        <v>↑</v>
      </c>
      <c r="G28" s="49">
        <f t="shared" si="0"/>
        <v>3400</v>
      </c>
      <c r="H28" s="45">
        <f t="shared" si="3"/>
        <v>-53.1</v>
      </c>
      <c r="I28" s="11">
        <v>6400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57"/>
      <c r="B29" s="21" t="s">
        <v>22</v>
      </c>
      <c r="C29" s="29" t="s">
        <v>71</v>
      </c>
      <c r="D29" s="22" t="s">
        <v>145</v>
      </c>
      <c r="E29" s="22" t="e">
        <f t="shared" si="1"/>
        <v>#DIV/0!</v>
      </c>
      <c r="F29" s="48" t="e">
        <f t="shared" si="2"/>
        <v>#VALUE!</v>
      </c>
      <c r="G29" s="49" t="e">
        <f t="shared" si="0"/>
        <v>#VALUE!</v>
      </c>
      <c r="H29" s="45" t="str">
        <f t="shared" si="3"/>
        <v>-</v>
      </c>
      <c r="I29" s="11"/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57"/>
      <c r="B30" s="21" t="s">
        <v>33</v>
      </c>
      <c r="C30" s="29" t="s">
        <v>72</v>
      </c>
      <c r="D30" s="22">
        <v>4000</v>
      </c>
      <c r="E30" s="22">
        <f t="shared" si="1"/>
        <v>82691</v>
      </c>
      <c r="F30" s="48" t="str">
        <f t="shared" si="2"/>
        <v>↑</v>
      </c>
      <c r="G30" s="49">
        <f t="shared" si="0"/>
        <v>78691</v>
      </c>
      <c r="H30" s="45">
        <f t="shared" si="3"/>
        <v>-95.2</v>
      </c>
      <c r="I30" s="11">
        <v>82691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57"/>
      <c r="B31" s="21" t="s">
        <v>41</v>
      </c>
      <c r="C31" s="29" t="s">
        <v>73</v>
      </c>
      <c r="D31" s="22" t="s">
        <v>145</v>
      </c>
      <c r="E31" s="22">
        <f t="shared" si="1"/>
        <v>11000</v>
      </c>
      <c r="F31" s="48" t="e">
        <f t="shared" si="2"/>
        <v>#VALUE!</v>
      </c>
      <c r="G31" s="49" t="e">
        <f t="shared" si="0"/>
        <v>#VALUE!</v>
      </c>
      <c r="H31" s="45" t="str">
        <f t="shared" si="3"/>
        <v>-</v>
      </c>
      <c r="I31" s="11">
        <v>11000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57"/>
      <c r="B32" s="21" t="s">
        <v>26</v>
      </c>
      <c r="C32" s="30" t="s">
        <v>74</v>
      </c>
      <c r="D32" s="22" t="s">
        <v>145</v>
      </c>
      <c r="E32" s="22">
        <f t="shared" si="1"/>
        <v>80000</v>
      </c>
      <c r="F32" s="48" t="e">
        <f t="shared" si="2"/>
        <v>#VALUE!</v>
      </c>
      <c r="G32" s="49" t="e">
        <f t="shared" si="0"/>
        <v>#VALUE!</v>
      </c>
      <c r="H32" s="45" t="str">
        <f t="shared" si="3"/>
        <v>-</v>
      </c>
      <c r="I32" s="11">
        <v>80000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57"/>
      <c r="B33" s="21" t="s">
        <v>42</v>
      </c>
      <c r="C33" s="30" t="s">
        <v>75</v>
      </c>
      <c r="D33" s="22" t="s">
        <v>145</v>
      </c>
      <c r="E33" s="22">
        <f t="shared" si="1"/>
        <v>2500</v>
      </c>
      <c r="F33" s="48" t="e">
        <f t="shared" si="2"/>
        <v>#VALUE!</v>
      </c>
      <c r="G33" s="49" t="e">
        <f t="shared" si="0"/>
        <v>#VALUE!</v>
      </c>
      <c r="H33" s="45" t="str">
        <f t="shared" si="3"/>
        <v>-</v>
      </c>
      <c r="I33" s="11">
        <v>2500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57"/>
      <c r="B34" s="21" t="s">
        <v>43</v>
      </c>
      <c r="C34" s="30" t="s">
        <v>76</v>
      </c>
      <c r="D34" s="22" t="s">
        <v>145</v>
      </c>
      <c r="E34" s="22">
        <f t="shared" si="1"/>
        <v>165000</v>
      </c>
      <c r="F34" s="48" t="e">
        <f t="shared" si="2"/>
        <v>#VALUE!</v>
      </c>
      <c r="G34" s="49" t="e">
        <f t="shared" si="0"/>
        <v>#VALUE!</v>
      </c>
      <c r="H34" s="45" t="str">
        <f t="shared" si="3"/>
        <v>-</v>
      </c>
      <c r="I34" s="11">
        <v>165000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57"/>
      <c r="B35" s="21" t="s">
        <v>27</v>
      </c>
      <c r="C35" s="30" t="s">
        <v>77</v>
      </c>
      <c r="D35" s="22">
        <v>13000</v>
      </c>
      <c r="E35" s="22">
        <f t="shared" si="1"/>
        <v>8000</v>
      </c>
      <c r="F35" s="48" t="str">
        <f t="shared" si="2"/>
        <v>↓</v>
      </c>
      <c r="G35" s="49">
        <f t="shared" si="0"/>
        <v>5000</v>
      </c>
      <c r="H35" s="45">
        <f t="shared" si="3"/>
        <v>62.5</v>
      </c>
      <c r="I35" s="11">
        <v>8000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57"/>
      <c r="B36" s="21" t="s">
        <v>28</v>
      </c>
      <c r="C36" s="30" t="s">
        <v>78</v>
      </c>
      <c r="D36" s="22" t="s">
        <v>145</v>
      </c>
      <c r="E36" s="22">
        <f t="shared" si="1"/>
        <v>9000</v>
      </c>
      <c r="F36" s="48" t="e">
        <f t="shared" si="2"/>
        <v>#VALUE!</v>
      </c>
      <c r="G36" s="49" t="e">
        <f t="shared" si="0"/>
        <v>#VALUE!</v>
      </c>
      <c r="H36" s="45" t="str">
        <f t="shared" si="3"/>
        <v>-</v>
      </c>
      <c r="I36" s="11">
        <v>9000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57"/>
      <c r="B37" s="21" t="s">
        <v>24</v>
      </c>
      <c r="C37" s="30" t="s">
        <v>25</v>
      </c>
      <c r="D37" s="22" t="s">
        <v>145</v>
      </c>
      <c r="E37" s="22">
        <f t="shared" si="1"/>
        <v>2000</v>
      </c>
      <c r="F37" s="48" t="e">
        <f t="shared" si="2"/>
        <v>#VALUE!</v>
      </c>
      <c r="G37" s="49" t="e">
        <f t="shared" si="0"/>
        <v>#VALUE!</v>
      </c>
      <c r="H37" s="45" t="str">
        <f t="shared" si="3"/>
        <v>-</v>
      </c>
      <c r="I37" s="11">
        <v>2000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57"/>
      <c r="B38" s="21" t="s">
        <v>23</v>
      </c>
      <c r="C38" s="30" t="s">
        <v>79</v>
      </c>
      <c r="D38" s="22" t="s">
        <v>145</v>
      </c>
      <c r="E38" s="22">
        <f t="shared" si="1"/>
        <v>19000</v>
      </c>
      <c r="F38" s="48" t="e">
        <f t="shared" si="2"/>
        <v>#VALUE!</v>
      </c>
      <c r="G38" s="49" t="e">
        <f t="shared" si="0"/>
        <v>#VALUE!</v>
      </c>
      <c r="H38" s="45" t="str">
        <f t="shared" si="3"/>
        <v>-</v>
      </c>
      <c r="I38" s="11">
        <v>19000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57"/>
      <c r="B39" s="21" t="s">
        <v>29</v>
      </c>
      <c r="C39" s="30" t="s">
        <v>80</v>
      </c>
      <c r="D39" s="22">
        <v>15000</v>
      </c>
      <c r="E39" s="22">
        <f t="shared" si="1"/>
        <v>13000</v>
      </c>
      <c r="F39" s="48" t="str">
        <f t="shared" si="2"/>
        <v>↓</v>
      </c>
      <c r="G39" s="49">
        <f t="shared" si="0"/>
        <v>2000</v>
      </c>
      <c r="H39" s="45">
        <f t="shared" si="3"/>
        <v>15.4</v>
      </c>
      <c r="I39" s="11">
        <v>13000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57"/>
      <c r="B40" s="21" t="s">
        <v>30</v>
      </c>
      <c r="C40" s="29" t="s">
        <v>81</v>
      </c>
      <c r="D40" s="22">
        <v>400</v>
      </c>
      <c r="E40" s="22">
        <f t="shared" si="1"/>
        <v>300</v>
      </c>
      <c r="F40" s="48" t="str">
        <f t="shared" si="2"/>
        <v>↓</v>
      </c>
      <c r="G40" s="49">
        <f t="shared" si="0"/>
        <v>100</v>
      </c>
      <c r="H40" s="45">
        <f t="shared" si="3"/>
        <v>33.299999999999997</v>
      </c>
      <c r="I40" s="11">
        <v>300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57"/>
      <c r="B41" s="21" t="s">
        <v>44</v>
      </c>
      <c r="C41" s="30" t="s">
        <v>82</v>
      </c>
      <c r="D41" s="22" t="s">
        <v>145</v>
      </c>
      <c r="E41" s="22">
        <f t="shared" si="1"/>
        <v>37000</v>
      </c>
      <c r="F41" s="48" t="e">
        <f t="shared" si="2"/>
        <v>#VALUE!</v>
      </c>
      <c r="G41" s="49" t="e">
        <f t="shared" si="0"/>
        <v>#VALUE!</v>
      </c>
      <c r="H41" s="45" t="str">
        <f t="shared" si="3"/>
        <v>-</v>
      </c>
      <c r="I41" s="11">
        <v>37000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57"/>
      <c r="B42" s="21" t="s">
        <v>45</v>
      </c>
      <c r="C42" s="30" t="s">
        <v>83</v>
      </c>
      <c r="D42" s="22" t="s">
        <v>145</v>
      </c>
      <c r="E42" s="22">
        <f t="shared" si="1"/>
        <v>40000</v>
      </c>
      <c r="F42" s="48" t="e">
        <f t="shared" si="2"/>
        <v>#VALUE!</v>
      </c>
      <c r="G42" s="49" t="e">
        <f t="shared" si="0"/>
        <v>#VALUE!</v>
      </c>
      <c r="H42" s="45" t="str">
        <f t="shared" si="3"/>
        <v>-</v>
      </c>
      <c r="I42" s="11">
        <v>40000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57"/>
      <c r="B43" s="21" t="s">
        <v>51</v>
      </c>
      <c r="C43" s="30" t="s">
        <v>84</v>
      </c>
      <c r="D43" s="22" t="s">
        <v>145</v>
      </c>
      <c r="E43" s="22">
        <f t="shared" si="1"/>
        <v>40000</v>
      </c>
      <c r="F43" s="48" t="e">
        <f t="shared" si="2"/>
        <v>#VALUE!</v>
      </c>
      <c r="G43" s="49" t="e">
        <f t="shared" si="0"/>
        <v>#VALUE!</v>
      </c>
      <c r="H43" s="45" t="str">
        <f t="shared" si="3"/>
        <v>-</v>
      </c>
      <c r="I43" s="11">
        <v>40000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57"/>
      <c r="B44" s="21" t="s">
        <v>31</v>
      </c>
      <c r="C44" s="30" t="s">
        <v>85</v>
      </c>
      <c r="D44" s="22">
        <v>10000</v>
      </c>
      <c r="E44" s="22">
        <f t="shared" si="1"/>
        <v>10000</v>
      </c>
      <c r="F44" s="48" t="str">
        <f t="shared" si="2"/>
        <v/>
      </c>
      <c r="G44" s="49">
        <f t="shared" si="0"/>
        <v>0</v>
      </c>
      <c r="H44" s="45">
        <f t="shared" si="3"/>
        <v>0</v>
      </c>
      <c r="I44" s="11">
        <v>10000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57"/>
      <c r="B45" s="21" t="s">
        <v>32</v>
      </c>
      <c r="C45" s="30" t="s">
        <v>86</v>
      </c>
      <c r="D45" s="22">
        <v>10000</v>
      </c>
      <c r="E45" s="22">
        <f t="shared" si="1"/>
        <v>8000</v>
      </c>
      <c r="F45" s="48" t="str">
        <f t="shared" si="2"/>
        <v>↓</v>
      </c>
      <c r="G45" s="49">
        <f t="shared" si="0"/>
        <v>2000</v>
      </c>
      <c r="H45" s="45">
        <f t="shared" si="3"/>
        <v>25</v>
      </c>
      <c r="I45" s="11">
        <v>8000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57"/>
      <c r="B46" s="21" t="s">
        <v>46</v>
      </c>
      <c r="C46" s="30" t="s">
        <v>87</v>
      </c>
      <c r="D46" s="22">
        <v>7000</v>
      </c>
      <c r="E46" s="22">
        <f t="shared" si="1"/>
        <v>30000</v>
      </c>
      <c r="F46" s="48" t="str">
        <f t="shared" si="2"/>
        <v>↑</v>
      </c>
      <c r="G46" s="49">
        <f t="shared" si="0"/>
        <v>23000</v>
      </c>
      <c r="H46" s="45">
        <f t="shared" si="3"/>
        <v>-76.7</v>
      </c>
      <c r="I46" s="11">
        <v>30000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59"/>
      <c r="B47" s="21" t="s">
        <v>47</v>
      </c>
      <c r="C47" s="30" t="s">
        <v>88</v>
      </c>
      <c r="D47" s="22" t="s">
        <v>145</v>
      </c>
      <c r="E47" s="22">
        <f t="shared" si="1"/>
        <v>7500</v>
      </c>
      <c r="F47" s="48" t="e">
        <f t="shared" si="2"/>
        <v>#VALUE!</v>
      </c>
      <c r="G47" s="49" t="e">
        <f t="shared" si="0"/>
        <v>#VALUE!</v>
      </c>
      <c r="H47" s="45" t="str">
        <f t="shared" si="3"/>
        <v>-</v>
      </c>
      <c r="I47" s="35">
        <v>7500</v>
      </c>
      <c r="J47" s="35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47" sqref="H47"/>
    </sheetView>
  </sheetViews>
  <sheetFormatPr defaultRowHeight="13.5" x14ac:dyDescent="0.15"/>
  <cols>
    <col min="1" max="1" width="7.88671875" style="33" customWidth="1"/>
    <col min="2" max="2" width="11.77734375" style="55" customWidth="1"/>
    <col min="3" max="3" width="26.5546875" style="33" customWidth="1"/>
    <col min="4" max="4" width="20.77734375" style="33" customWidth="1"/>
    <col min="5" max="8" width="20.77734375" style="54" customWidth="1"/>
    <col min="9" max="9" width="15.88671875" style="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0" t="s">
        <v>147</v>
      </c>
      <c r="B1" s="60"/>
      <c r="C1" s="60"/>
      <c r="D1" s="60"/>
      <c r="E1" s="60"/>
      <c r="F1" s="60"/>
      <c r="G1" s="60"/>
      <c r="H1" s="60"/>
      <c r="I1" s="60"/>
      <c r="J1" s="60"/>
      <c r="K1" s="39"/>
      <c r="L1" s="6"/>
      <c r="M1" s="6"/>
      <c r="N1" s="6"/>
      <c r="O1" s="6"/>
      <c r="P1" s="6"/>
    </row>
    <row r="2" spans="1:16" ht="14.25" thickBot="1" x14ac:dyDescent="0.2">
      <c r="A2" s="18" t="s">
        <v>0</v>
      </c>
      <c r="B2" s="26" t="s">
        <v>1</v>
      </c>
      <c r="C2" s="27" t="s">
        <v>2</v>
      </c>
      <c r="D2" s="50" t="s">
        <v>152</v>
      </c>
      <c r="E2" s="50" t="s">
        <v>148</v>
      </c>
      <c r="F2" s="50" t="s">
        <v>149</v>
      </c>
      <c r="G2" s="50" t="s">
        <v>150</v>
      </c>
      <c r="H2" s="50" t="s">
        <v>151</v>
      </c>
      <c r="I2" s="2"/>
      <c r="J2" s="2"/>
      <c r="K2" s="2"/>
    </row>
    <row r="3" spans="1:16" s="1" customFormat="1" ht="68.25" customHeight="1" thickTop="1" x14ac:dyDescent="0.15">
      <c r="A3" s="61" t="s">
        <v>101</v>
      </c>
      <c r="B3" s="32" t="s">
        <v>99</v>
      </c>
      <c r="C3" s="29" t="s">
        <v>102</v>
      </c>
      <c r="D3" s="51" t="s">
        <v>153</v>
      </c>
      <c r="E3" s="51" t="s">
        <v>190</v>
      </c>
      <c r="F3" s="51" t="s">
        <v>233</v>
      </c>
      <c r="G3" s="51" t="s">
        <v>268</v>
      </c>
      <c r="H3" s="51" t="s">
        <v>307</v>
      </c>
    </row>
    <row r="4" spans="1:16" ht="68.25" customHeight="1" x14ac:dyDescent="0.15">
      <c r="A4" s="62"/>
      <c r="B4" s="32" t="s">
        <v>4</v>
      </c>
      <c r="C4" s="30" t="s">
        <v>103</v>
      </c>
      <c r="D4" s="31" t="s">
        <v>154</v>
      </c>
      <c r="E4" s="51" t="s">
        <v>191</v>
      </c>
      <c r="F4" s="51" t="s">
        <v>234</v>
      </c>
      <c r="G4" s="51" t="s">
        <v>269</v>
      </c>
      <c r="H4" s="51" t="s">
        <v>308</v>
      </c>
      <c r="I4" s="2"/>
      <c r="J4" s="2"/>
      <c r="K4" s="2"/>
    </row>
    <row r="5" spans="1:16" ht="68.25" customHeight="1" x14ac:dyDescent="0.15">
      <c r="A5" s="62"/>
      <c r="B5" s="32" t="s">
        <v>98</v>
      </c>
      <c r="C5" s="30" t="s">
        <v>104</v>
      </c>
      <c r="D5" s="31" t="s">
        <v>155</v>
      </c>
      <c r="E5" s="51" t="s">
        <v>192</v>
      </c>
      <c r="F5" s="51" t="s">
        <v>235</v>
      </c>
      <c r="G5" s="51" t="s">
        <v>270</v>
      </c>
      <c r="H5" s="51" t="s">
        <v>309</v>
      </c>
      <c r="I5" s="2"/>
      <c r="J5" s="2"/>
      <c r="K5" s="2"/>
    </row>
    <row r="6" spans="1:16" ht="68.25" customHeight="1" x14ac:dyDescent="0.15">
      <c r="A6" s="62"/>
      <c r="B6" s="32" t="s">
        <v>97</v>
      </c>
      <c r="C6" s="29" t="s">
        <v>105</v>
      </c>
      <c r="D6" s="31" t="s">
        <v>156</v>
      </c>
      <c r="E6" s="51" t="s">
        <v>193</v>
      </c>
      <c r="F6" s="51" t="s">
        <v>236</v>
      </c>
      <c r="G6" s="51" t="s">
        <v>271</v>
      </c>
      <c r="H6" s="51" t="s">
        <v>310</v>
      </c>
      <c r="I6" s="2"/>
      <c r="J6" s="2"/>
      <c r="K6" s="2"/>
    </row>
    <row r="7" spans="1:16" ht="68.25" customHeight="1" x14ac:dyDescent="0.15">
      <c r="A7" s="62"/>
      <c r="B7" s="32" t="s">
        <v>96</v>
      </c>
      <c r="C7" s="31" t="s">
        <v>106</v>
      </c>
      <c r="D7" s="31" t="s">
        <v>157</v>
      </c>
      <c r="E7" s="51" t="s">
        <v>194</v>
      </c>
      <c r="F7" s="51" t="s">
        <v>237</v>
      </c>
      <c r="G7" s="51" t="s">
        <v>272</v>
      </c>
      <c r="H7" s="51" t="s">
        <v>311</v>
      </c>
      <c r="I7" s="2"/>
      <c r="J7" s="2"/>
      <c r="K7" s="2"/>
    </row>
    <row r="8" spans="1:16" ht="68.25" customHeight="1" x14ac:dyDescent="0.15">
      <c r="A8" s="62"/>
      <c r="B8" s="32" t="s">
        <v>8</v>
      </c>
      <c r="C8" s="31" t="s">
        <v>107</v>
      </c>
      <c r="D8" s="31" t="s">
        <v>158</v>
      </c>
      <c r="E8" s="51" t="s">
        <v>195</v>
      </c>
      <c r="F8" s="51" t="s">
        <v>235</v>
      </c>
      <c r="G8" s="51" t="s">
        <v>273</v>
      </c>
      <c r="H8" s="51" t="s">
        <v>312</v>
      </c>
      <c r="I8" s="2"/>
      <c r="J8" s="2"/>
      <c r="K8" s="2"/>
    </row>
    <row r="9" spans="1:16" ht="68.25" customHeight="1" x14ac:dyDescent="0.15">
      <c r="A9" s="62"/>
      <c r="B9" s="32" t="s">
        <v>9</v>
      </c>
      <c r="C9" s="31" t="s">
        <v>107</v>
      </c>
      <c r="D9" s="31" t="s">
        <v>159</v>
      </c>
      <c r="E9" s="51" t="s">
        <v>196</v>
      </c>
      <c r="F9" s="51" t="s">
        <v>235</v>
      </c>
      <c r="G9" s="51" t="s">
        <v>274</v>
      </c>
      <c r="H9" s="51" t="s">
        <v>313</v>
      </c>
      <c r="I9" s="2"/>
      <c r="J9" s="2"/>
      <c r="K9" s="2"/>
    </row>
    <row r="10" spans="1:16" ht="68.25" customHeight="1" x14ac:dyDescent="0.15">
      <c r="A10" s="62"/>
      <c r="B10" s="32" t="s">
        <v>18</v>
      </c>
      <c r="C10" s="31" t="s">
        <v>108</v>
      </c>
      <c r="D10" s="31" t="s">
        <v>160</v>
      </c>
      <c r="E10" s="51" t="s">
        <v>197</v>
      </c>
      <c r="F10" s="51" t="s">
        <v>238</v>
      </c>
      <c r="G10" s="51" t="s">
        <v>275</v>
      </c>
      <c r="H10" s="51" t="s">
        <v>197</v>
      </c>
      <c r="I10" s="2"/>
      <c r="J10" s="2"/>
      <c r="K10" s="2"/>
    </row>
    <row r="11" spans="1:16" ht="68.25" customHeight="1" x14ac:dyDescent="0.15">
      <c r="A11" s="62"/>
      <c r="B11" s="32" t="s">
        <v>109</v>
      </c>
      <c r="C11" s="31" t="s">
        <v>108</v>
      </c>
      <c r="D11" s="31" t="s">
        <v>161</v>
      </c>
      <c r="E11" s="31" t="s">
        <v>198</v>
      </c>
      <c r="F11" s="31" t="s">
        <v>239</v>
      </c>
      <c r="G11" s="31" t="s">
        <v>276</v>
      </c>
      <c r="H11" s="31" t="s">
        <v>314</v>
      </c>
      <c r="I11" s="2"/>
      <c r="J11" s="2"/>
      <c r="K11" s="2"/>
    </row>
    <row r="12" spans="1:16" ht="68.25" customHeight="1" x14ac:dyDescent="0.15">
      <c r="A12" s="62"/>
      <c r="B12" s="32" t="s">
        <v>17</v>
      </c>
      <c r="C12" s="31" t="s">
        <v>110</v>
      </c>
      <c r="D12" s="31" t="s">
        <v>162</v>
      </c>
      <c r="E12" s="31" t="s">
        <v>199</v>
      </c>
      <c r="F12" s="31" t="s">
        <v>240</v>
      </c>
      <c r="G12" s="31" t="s">
        <v>277</v>
      </c>
      <c r="H12" s="31" t="s">
        <v>315</v>
      </c>
      <c r="I12" s="2"/>
      <c r="J12" s="2"/>
      <c r="K12" s="2"/>
    </row>
    <row r="13" spans="1:16" ht="68.25" customHeight="1" x14ac:dyDescent="0.15">
      <c r="A13" s="62"/>
      <c r="B13" s="32" t="s">
        <v>16</v>
      </c>
      <c r="C13" s="31" t="s">
        <v>110</v>
      </c>
      <c r="D13" s="31" t="s">
        <v>163</v>
      </c>
      <c r="E13" s="31" t="s">
        <v>200</v>
      </c>
      <c r="F13" s="31" t="s">
        <v>241</v>
      </c>
      <c r="G13" s="31" t="s">
        <v>278</v>
      </c>
      <c r="H13" s="31" t="s">
        <v>315</v>
      </c>
      <c r="I13" s="2"/>
      <c r="J13" s="2"/>
      <c r="K13" s="2"/>
    </row>
    <row r="14" spans="1:16" ht="68.25" customHeight="1" x14ac:dyDescent="0.15">
      <c r="A14" s="62"/>
      <c r="B14" s="32" t="s">
        <v>13</v>
      </c>
      <c r="C14" s="32" t="s">
        <v>59</v>
      </c>
      <c r="D14" s="51" t="s">
        <v>164</v>
      </c>
      <c r="E14" s="51" t="s">
        <v>201</v>
      </c>
      <c r="F14" s="51" t="s">
        <v>242</v>
      </c>
      <c r="G14" s="51" t="s">
        <v>279</v>
      </c>
      <c r="H14" s="51" t="s">
        <v>316</v>
      </c>
      <c r="I14" s="2"/>
      <c r="J14" s="2"/>
      <c r="K14" s="2"/>
    </row>
    <row r="15" spans="1:16" ht="68.25" customHeight="1" x14ac:dyDescent="0.15">
      <c r="A15" s="62"/>
      <c r="B15" s="32" t="s">
        <v>14</v>
      </c>
      <c r="C15" s="32" t="s">
        <v>59</v>
      </c>
      <c r="D15" s="51" t="s">
        <v>165</v>
      </c>
      <c r="E15" s="51" t="s">
        <v>202</v>
      </c>
      <c r="F15" s="51" t="s">
        <v>243</v>
      </c>
      <c r="G15" s="51" t="s">
        <v>280</v>
      </c>
      <c r="H15" s="51" t="s">
        <v>317</v>
      </c>
      <c r="I15" s="2"/>
      <c r="J15" s="2"/>
      <c r="K15" s="2"/>
    </row>
    <row r="16" spans="1:16" ht="68.25" customHeight="1" x14ac:dyDescent="0.15">
      <c r="A16" s="62"/>
      <c r="B16" s="32" t="s">
        <v>15</v>
      </c>
      <c r="C16" s="31" t="s">
        <v>36</v>
      </c>
      <c r="D16" s="51" t="s">
        <v>166</v>
      </c>
      <c r="E16" s="51" t="s">
        <v>203</v>
      </c>
      <c r="F16" s="51" t="s">
        <v>244</v>
      </c>
      <c r="G16" s="51" t="s">
        <v>281</v>
      </c>
      <c r="H16" s="51" t="s">
        <v>318</v>
      </c>
      <c r="I16" s="2"/>
      <c r="J16" s="2"/>
      <c r="K16" s="2"/>
    </row>
    <row r="17" spans="1:11" ht="68.25" customHeight="1" x14ac:dyDescent="0.15">
      <c r="A17" s="62"/>
      <c r="B17" s="32" t="s">
        <v>12</v>
      </c>
      <c r="C17" s="31" t="s">
        <v>111</v>
      </c>
      <c r="D17" s="31" t="s">
        <v>167</v>
      </c>
      <c r="E17" s="31" t="s">
        <v>204</v>
      </c>
      <c r="F17" s="31" t="s">
        <v>245</v>
      </c>
      <c r="G17" s="31" t="s">
        <v>282</v>
      </c>
      <c r="H17" s="31" t="s">
        <v>319</v>
      </c>
      <c r="I17" s="2"/>
      <c r="J17" s="2"/>
      <c r="K17" s="2"/>
    </row>
    <row r="18" spans="1:11" ht="68.25" customHeight="1" x14ac:dyDescent="0.15">
      <c r="A18" s="62"/>
      <c r="B18" s="32" t="s">
        <v>19</v>
      </c>
      <c r="C18" s="32" t="s">
        <v>112</v>
      </c>
      <c r="D18" s="31" t="s">
        <v>168</v>
      </c>
      <c r="E18" s="51" t="s">
        <v>205</v>
      </c>
      <c r="F18" s="51" t="s">
        <v>246</v>
      </c>
      <c r="G18" s="51" t="s">
        <v>283</v>
      </c>
      <c r="H18" s="51" t="s">
        <v>320</v>
      </c>
      <c r="I18" s="2"/>
      <c r="J18" s="2"/>
      <c r="K18" s="2"/>
    </row>
    <row r="19" spans="1:11" ht="68.25" customHeight="1" x14ac:dyDescent="0.15">
      <c r="A19" s="62"/>
      <c r="B19" s="32" t="s">
        <v>113</v>
      </c>
      <c r="C19" s="29" t="s">
        <v>114</v>
      </c>
      <c r="D19" s="51" t="s">
        <v>169</v>
      </c>
      <c r="E19" s="51" t="s">
        <v>206</v>
      </c>
      <c r="F19" s="51" t="s">
        <v>247</v>
      </c>
      <c r="G19" s="51" t="s">
        <v>284</v>
      </c>
      <c r="H19" s="51" t="s">
        <v>321</v>
      </c>
      <c r="I19" s="2"/>
      <c r="J19" s="2"/>
      <c r="K19" s="2"/>
    </row>
    <row r="20" spans="1:11" ht="68.25" customHeight="1" x14ac:dyDescent="0.15">
      <c r="A20" s="62"/>
      <c r="B20" s="32" t="s">
        <v>20</v>
      </c>
      <c r="C20" s="30" t="s">
        <v>115</v>
      </c>
      <c r="D20" s="51" t="s">
        <v>170</v>
      </c>
      <c r="E20" s="51" t="s">
        <v>207</v>
      </c>
      <c r="F20" s="51" t="s">
        <v>248</v>
      </c>
      <c r="G20" s="51" t="s">
        <v>285</v>
      </c>
      <c r="H20" s="51" t="s">
        <v>322</v>
      </c>
      <c r="I20" s="2"/>
      <c r="J20" s="2"/>
      <c r="K20" s="2"/>
    </row>
    <row r="21" spans="1:11" ht="68.25" customHeight="1" x14ac:dyDescent="0.15">
      <c r="A21" s="62"/>
      <c r="B21" s="32" t="s">
        <v>21</v>
      </c>
      <c r="C21" s="30" t="s">
        <v>116</v>
      </c>
      <c r="D21" s="31" t="s">
        <v>171</v>
      </c>
      <c r="E21" s="31" t="s">
        <v>208</v>
      </c>
      <c r="F21" s="31" t="s">
        <v>249</v>
      </c>
      <c r="G21" s="31" t="s">
        <v>286</v>
      </c>
      <c r="H21" s="31" t="s">
        <v>323</v>
      </c>
      <c r="I21" s="2"/>
      <c r="J21" s="2"/>
      <c r="K21" s="2"/>
    </row>
    <row r="22" spans="1:11" ht="68.25" customHeight="1" x14ac:dyDescent="0.15">
      <c r="A22" s="62"/>
      <c r="B22" s="32" t="s">
        <v>10</v>
      </c>
      <c r="C22" s="32" t="s">
        <v>3</v>
      </c>
      <c r="D22" s="31" t="s">
        <v>172</v>
      </c>
      <c r="E22" s="51" t="s">
        <v>209</v>
      </c>
      <c r="F22" s="51" t="s">
        <v>250</v>
      </c>
      <c r="G22" s="51" t="s">
        <v>287</v>
      </c>
      <c r="H22" s="51" t="s">
        <v>324</v>
      </c>
      <c r="I22" s="2"/>
      <c r="J22" s="2"/>
      <c r="K22" s="2"/>
    </row>
    <row r="23" spans="1:11" ht="68.25" customHeight="1" x14ac:dyDescent="0.15">
      <c r="A23" s="62"/>
      <c r="B23" s="32" t="s">
        <v>117</v>
      </c>
      <c r="C23" s="32" t="s">
        <v>118</v>
      </c>
      <c r="D23" s="31" t="s">
        <v>173</v>
      </c>
      <c r="E23" s="51" t="s">
        <v>210</v>
      </c>
      <c r="F23" s="51" t="s">
        <v>251</v>
      </c>
      <c r="G23" s="51" t="s">
        <v>288</v>
      </c>
      <c r="H23" s="51" t="s">
        <v>325</v>
      </c>
      <c r="I23" s="2"/>
      <c r="J23" s="2"/>
      <c r="K23" s="2"/>
    </row>
    <row r="24" spans="1:11" ht="68.25" customHeight="1" x14ac:dyDescent="0.15">
      <c r="A24" s="62"/>
      <c r="B24" s="32" t="s">
        <v>11</v>
      </c>
      <c r="C24" s="32" t="s">
        <v>119</v>
      </c>
      <c r="D24" s="31" t="s">
        <v>174</v>
      </c>
      <c r="E24" s="51" t="s">
        <v>211</v>
      </c>
      <c r="F24" s="51" t="s">
        <v>252</v>
      </c>
      <c r="G24" s="51" t="s">
        <v>289</v>
      </c>
      <c r="H24" s="51" t="s">
        <v>326</v>
      </c>
      <c r="I24" s="2"/>
      <c r="J24" s="2"/>
      <c r="K24" s="2"/>
    </row>
    <row r="25" spans="1:11" ht="68.25" customHeight="1" x14ac:dyDescent="0.15">
      <c r="A25" s="62"/>
      <c r="B25" s="32" t="s">
        <v>120</v>
      </c>
      <c r="C25" s="29" t="s">
        <v>121</v>
      </c>
      <c r="D25" s="31" t="s">
        <v>175</v>
      </c>
      <c r="E25" s="51" t="s">
        <v>212</v>
      </c>
      <c r="F25" s="51" t="s">
        <v>253</v>
      </c>
      <c r="G25" s="51" t="s">
        <v>290</v>
      </c>
      <c r="H25" s="51" t="s">
        <v>327</v>
      </c>
      <c r="I25" s="2"/>
      <c r="J25" s="2"/>
      <c r="K25" s="2"/>
    </row>
    <row r="26" spans="1:11" ht="68.25" customHeight="1" x14ac:dyDescent="0.15">
      <c r="A26" s="62"/>
      <c r="B26" s="32" t="s">
        <v>122</v>
      </c>
      <c r="C26" s="29" t="s">
        <v>123</v>
      </c>
      <c r="D26" s="31" t="s">
        <v>176</v>
      </c>
      <c r="E26" s="51" t="s">
        <v>213</v>
      </c>
      <c r="F26" s="51" t="s">
        <v>254</v>
      </c>
      <c r="G26" s="51" t="s">
        <v>291</v>
      </c>
      <c r="H26" s="51" t="s">
        <v>328</v>
      </c>
      <c r="I26" s="2"/>
      <c r="J26" s="2"/>
      <c r="K26" s="2"/>
    </row>
    <row r="27" spans="1:11" ht="68.25" customHeight="1" x14ac:dyDescent="0.15">
      <c r="A27" s="61" t="s">
        <v>124</v>
      </c>
      <c r="B27" s="30" t="s">
        <v>40</v>
      </c>
      <c r="C27" s="29" t="s">
        <v>125</v>
      </c>
      <c r="D27" s="31" t="s">
        <v>177</v>
      </c>
      <c r="E27" s="51" t="s">
        <v>214</v>
      </c>
      <c r="F27" s="51" t="s">
        <v>255</v>
      </c>
      <c r="G27" s="51" t="s">
        <v>292</v>
      </c>
      <c r="H27" s="51" t="s">
        <v>329</v>
      </c>
      <c r="I27" s="2"/>
      <c r="J27" s="2"/>
      <c r="K27" s="2"/>
    </row>
    <row r="28" spans="1:11" ht="68.25" customHeight="1" x14ac:dyDescent="0.15">
      <c r="A28" s="62"/>
      <c r="B28" s="30" t="s">
        <v>34</v>
      </c>
      <c r="C28" s="29" t="s">
        <v>126</v>
      </c>
      <c r="D28" s="31" t="s">
        <v>178</v>
      </c>
      <c r="E28" s="51" t="s">
        <v>215</v>
      </c>
      <c r="F28" s="51" t="s">
        <v>256</v>
      </c>
      <c r="G28" s="51" t="s">
        <v>293</v>
      </c>
      <c r="H28" s="51" t="s">
        <v>330</v>
      </c>
      <c r="I28" s="2"/>
      <c r="J28" s="2"/>
      <c r="K28" s="2"/>
    </row>
    <row r="29" spans="1:11" ht="68.25" customHeight="1" x14ac:dyDescent="0.15">
      <c r="A29" s="62"/>
      <c r="B29" s="30" t="s">
        <v>22</v>
      </c>
      <c r="C29" s="29" t="s">
        <v>127</v>
      </c>
      <c r="D29" s="52" t="s">
        <v>100</v>
      </c>
      <c r="E29" s="31" t="s">
        <v>216</v>
      </c>
      <c r="F29" s="31" t="s">
        <v>216</v>
      </c>
      <c r="G29" s="31" t="s">
        <v>294</v>
      </c>
      <c r="H29" s="31" t="s">
        <v>331</v>
      </c>
      <c r="I29" s="2"/>
      <c r="J29" s="2"/>
      <c r="K29" s="2"/>
    </row>
    <row r="30" spans="1:11" ht="68.25" customHeight="1" x14ac:dyDescent="0.15">
      <c r="A30" s="62"/>
      <c r="B30" s="30" t="s">
        <v>33</v>
      </c>
      <c r="C30" s="29" t="s">
        <v>93</v>
      </c>
      <c r="D30" s="31" t="s">
        <v>179</v>
      </c>
      <c r="E30" s="51" t="s">
        <v>217</v>
      </c>
      <c r="F30" s="51" t="s">
        <v>216</v>
      </c>
      <c r="G30" s="51" t="s">
        <v>295</v>
      </c>
      <c r="H30" s="51" t="s">
        <v>332</v>
      </c>
      <c r="I30" s="2"/>
      <c r="J30" s="2"/>
      <c r="K30" s="2"/>
    </row>
    <row r="31" spans="1:11" ht="68.25" customHeight="1" x14ac:dyDescent="0.15">
      <c r="A31" s="62"/>
      <c r="B31" s="30" t="s">
        <v>41</v>
      </c>
      <c r="C31" s="29" t="s">
        <v>128</v>
      </c>
      <c r="D31" s="52" t="s">
        <v>100</v>
      </c>
      <c r="E31" s="51" t="s">
        <v>218</v>
      </c>
      <c r="F31" s="52" t="s">
        <v>216</v>
      </c>
      <c r="G31" s="52" t="s">
        <v>216</v>
      </c>
      <c r="H31" s="52" t="s">
        <v>216</v>
      </c>
      <c r="I31" s="2"/>
      <c r="J31" s="2"/>
      <c r="K31" s="2"/>
    </row>
    <row r="32" spans="1:11" ht="68.25" customHeight="1" x14ac:dyDescent="0.15">
      <c r="A32" s="62"/>
      <c r="B32" s="30" t="s">
        <v>26</v>
      </c>
      <c r="C32" s="30" t="s">
        <v>129</v>
      </c>
      <c r="D32" s="52" t="s">
        <v>100</v>
      </c>
      <c r="E32" s="52" t="s">
        <v>216</v>
      </c>
      <c r="F32" s="52" t="s">
        <v>216</v>
      </c>
      <c r="G32" s="51" t="s">
        <v>296</v>
      </c>
      <c r="H32" s="52" t="s">
        <v>216</v>
      </c>
      <c r="I32" s="2"/>
      <c r="J32" s="2"/>
      <c r="K32" s="2"/>
    </row>
    <row r="33" spans="1:11" ht="68.25" customHeight="1" x14ac:dyDescent="0.15">
      <c r="A33" s="62"/>
      <c r="B33" s="30" t="s">
        <v>42</v>
      </c>
      <c r="C33" s="30" t="s">
        <v>75</v>
      </c>
      <c r="D33" s="31" t="s">
        <v>180</v>
      </c>
      <c r="E33" s="51" t="s">
        <v>219</v>
      </c>
      <c r="F33" s="51" t="s">
        <v>257</v>
      </c>
      <c r="G33" s="51" t="s">
        <v>216</v>
      </c>
      <c r="H33" s="51" t="s">
        <v>333</v>
      </c>
      <c r="I33" s="2"/>
      <c r="J33" s="2"/>
      <c r="K33" s="2"/>
    </row>
    <row r="34" spans="1:11" ht="68.25" customHeight="1" x14ac:dyDescent="0.15">
      <c r="A34" s="62"/>
      <c r="B34" s="30" t="s">
        <v>43</v>
      </c>
      <c r="C34" s="30" t="s">
        <v>130</v>
      </c>
      <c r="D34" s="31" t="s">
        <v>181</v>
      </c>
      <c r="E34" s="51" t="s">
        <v>220</v>
      </c>
      <c r="F34" s="51" t="s">
        <v>258</v>
      </c>
      <c r="G34" s="51" t="s">
        <v>297</v>
      </c>
      <c r="H34" s="51" t="s">
        <v>334</v>
      </c>
      <c r="I34" s="2"/>
      <c r="J34" s="2"/>
      <c r="K34" s="2"/>
    </row>
    <row r="35" spans="1:11" ht="68.25" customHeight="1" x14ac:dyDescent="0.15">
      <c r="A35" s="62"/>
      <c r="B35" s="30" t="s">
        <v>27</v>
      </c>
      <c r="C35" s="30" t="s">
        <v>131</v>
      </c>
      <c r="D35" s="53" t="s">
        <v>182</v>
      </c>
      <c r="E35" s="51" t="s">
        <v>221</v>
      </c>
      <c r="F35" s="51" t="s">
        <v>259</v>
      </c>
      <c r="G35" s="51" t="s">
        <v>298</v>
      </c>
      <c r="H35" s="51" t="s">
        <v>335</v>
      </c>
      <c r="I35" s="2"/>
      <c r="J35" s="2"/>
      <c r="K35" s="2"/>
    </row>
    <row r="36" spans="1:11" ht="68.25" customHeight="1" x14ac:dyDescent="0.15">
      <c r="A36" s="62"/>
      <c r="B36" s="30" t="s">
        <v>28</v>
      </c>
      <c r="C36" s="30" t="s">
        <v>132</v>
      </c>
      <c r="D36" s="53" t="s">
        <v>183</v>
      </c>
      <c r="E36" s="51" t="s">
        <v>222</v>
      </c>
      <c r="F36" s="51" t="s">
        <v>260</v>
      </c>
      <c r="G36" s="51" t="s">
        <v>299</v>
      </c>
      <c r="H36" s="51" t="s">
        <v>336</v>
      </c>
      <c r="I36" s="2"/>
      <c r="J36" s="2"/>
      <c r="K36" s="2"/>
    </row>
    <row r="37" spans="1:11" ht="68.25" customHeight="1" x14ac:dyDescent="0.15">
      <c r="A37" s="62"/>
      <c r="B37" s="30" t="s">
        <v>24</v>
      </c>
      <c r="C37" s="30" t="s">
        <v>25</v>
      </c>
      <c r="D37" s="53" t="s">
        <v>184</v>
      </c>
      <c r="E37" s="51" t="s">
        <v>223</v>
      </c>
      <c r="F37" s="51" t="s">
        <v>261</v>
      </c>
      <c r="G37" s="51" t="s">
        <v>300</v>
      </c>
      <c r="H37" s="51" t="s">
        <v>337</v>
      </c>
      <c r="I37" s="2"/>
      <c r="J37" s="2"/>
      <c r="K37" s="2"/>
    </row>
    <row r="38" spans="1:11" ht="68.25" customHeight="1" x14ac:dyDescent="0.15">
      <c r="A38" s="62"/>
      <c r="B38" s="30" t="s">
        <v>23</v>
      </c>
      <c r="C38" s="30" t="s">
        <v>133</v>
      </c>
      <c r="D38" s="53" t="s">
        <v>185</v>
      </c>
      <c r="E38" s="51" t="s">
        <v>224</v>
      </c>
      <c r="F38" s="51" t="s">
        <v>262</v>
      </c>
      <c r="G38" s="51" t="s">
        <v>216</v>
      </c>
      <c r="H38" s="51" t="s">
        <v>338</v>
      </c>
      <c r="I38" s="2"/>
      <c r="J38" s="2"/>
      <c r="K38" s="2"/>
    </row>
    <row r="39" spans="1:11" ht="68.25" customHeight="1" x14ac:dyDescent="0.15">
      <c r="A39" s="62"/>
      <c r="B39" s="30" t="s">
        <v>29</v>
      </c>
      <c r="C39" s="30" t="s">
        <v>134</v>
      </c>
      <c r="D39" s="31" t="s">
        <v>186</v>
      </c>
      <c r="E39" s="51" t="s">
        <v>225</v>
      </c>
      <c r="F39" s="51" t="s">
        <v>263</v>
      </c>
      <c r="G39" s="51" t="s">
        <v>301</v>
      </c>
      <c r="H39" s="51" t="s">
        <v>339</v>
      </c>
      <c r="I39" s="2"/>
      <c r="J39" s="2"/>
      <c r="K39" s="2"/>
    </row>
    <row r="40" spans="1:11" ht="68.25" customHeight="1" x14ac:dyDescent="0.15">
      <c r="A40" s="62"/>
      <c r="B40" s="30" t="s">
        <v>30</v>
      </c>
      <c r="C40" s="29" t="s">
        <v>135</v>
      </c>
      <c r="D40" s="31" t="s">
        <v>187</v>
      </c>
      <c r="E40" s="51" t="s">
        <v>226</v>
      </c>
      <c r="F40" s="51" t="s">
        <v>264</v>
      </c>
      <c r="G40" s="51" t="s">
        <v>302</v>
      </c>
      <c r="H40" s="51" t="s">
        <v>340</v>
      </c>
      <c r="I40" s="2"/>
      <c r="J40" s="2"/>
      <c r="K40" s="2"/>
    </row>
    <row r="41" spans="1:11" ht="68.25" customHeight="1" x14ac:dyDescent="0.15">
      <c r="A41" s="62"/>
      <c r="B41" s="30" t="s">
        <v>136</v>
      </c>
      <c r="C41" s="30" t="s">
        <v>137</v>
      </c>
      <c r="D41" s="31" t="s">
        <v>185</v>
      </c>
      <c r="E41" s="51" t="s">
        <v>227</v>
      </c>
      <c r="F41" s="51" t="s">
        <v>216</v>
      </c>
      <c r="G41" s="51" t="s">
        <v>216</v>
      </c>
      <c r="H41" s="51" t="s">
        <v>341</v>
      </c>
      <c r="I41" s="2"/>
      <c r="J41" s="2"/>
      <c r="K41" s="2"/>
    </row>
    <row r="42" spans="1:11" ht="68.25" customHeight="1" x14ac:dyDescent="0.15">
      <c r="A42" s="62"/>
      <c r="B42" s="30" t="s">
        <v>138</v>
      </c>
      <c r="C42" s="30" t="s">
        <v>139</v>
      </c>
      <c r="D42" s="31" t="s">
        <v>185</v>
      </c>
      <c r="E42" s="51" t="s">
        <v>228</v>
      </c>
      <c r="F42" s="51" t="s">
        <v>216</v>
      </c>
      <c r="G42" s="51" t="s">
        <v>216</v>
      </c>
      <c r="H42" s="51" t="s">
        <v>216</v>
      </c>
      <c r="I42" s="2"/>
      <c r="J42" s="2"/>
      <c r="K42" s="2"/>
    </row>
    <row r="43" spans="1:11" ht="68.25" customHeight="1" x14ac:dyDescent="0.15">
      <c r="A43" s="62"/>
      <c r="B43" s="30" t="s">
        <v>51</v>
      </c>
      <c r="C43" s="30" t="s">
        <v>140</v>
      </c>
      <c r="D43" s="31" t="s">
        <v>185</v>
      </c>
      <c r="E43" s="52" t="s">
        <v>216</v>
      </c>
      <c r="F43" s="52" t="s">
        <v>216</v>
      </c>
      <c r="G43" s="52" t="s">
        <v>216</v>
      </c>
      <c r="H43" s="52" t="s">
        <v>216</v>
      </c>
      <c r="I43" s="2"/>
      <c r="J43" s="2"/>
      <c r="K43" s="2"/>
    </row>
    <row r="44" spans="1:11" ht="68.25" customHeight="1" x14ac:dyDescent="0.15">
      <c r="A44" s="62"/>
      <c r="B44" s="30" t="s">
        <v>31</v>
      </c>
      <c r="C44" s="30" t="s">
        <v>141</v>
      </c>
      <c r="D44" s="31" t="s">
        <v>188</v>
      </c>
      <c r="E44" s="51" t="s">
        <v>229</v>
      </c>
      <c r="F44" s="51" t="s">
        <v>265</v>
      </c>
      <c r="G44" s="51" t="s">
        <v>303</v>
      </c>
      <c r="H44" s="51" t="s">
        <v>342</v>
      </c>
      <c r="I44" s="2"/>
      <c r="J44" s="2"/>
      <c r="K44" s="2"/>
    </row>
    <row r="45" spans="1:11" ht="68.25" customHeight="1" x14ac:dyDescent="0.15">
      <c r="A45" s="62"/>
      <c r="B45" s="30" t="s">
        <v>32</v>
      </c>
      <c r="C45" s="30" t="s">
        <v>142</v>
      </c>
      <c r="D45" s="31" t="s">
        <v>189</v>
      </c>
      <c r="E45" s="51" t="s">
        <v>230</v>
      </c>
      <c r="F45" s="51" t="s">
        <v>265</v>
      </c>
      <c r="G45" s="51" t="s">
        <v>304</v>
      </c>
      <c r="H45" s="51" t="s">
        <v>343</v>
      </c>
      <c r="I45" s="2"/>
      <c r="J45" s="2"/>
      <c r="K45" s="2"/>
    </row>
    <row r="46" spans="1:11" ht="68.25" customHeight="1" x14ac:dyDescent="0.15">
      <c r="A46" s="62"/>
      <c r="B46" s="30" t="s">
        <v>46</v>
      </c>
      <c r="C46" s="30" t="s">
        <v>143</v>
      </c>
      <c r="D46" s="31" t="s">
        <v>185</v>
      </c>
      <c r="E46" s="51" t="s">
        <v>231</v>
      </c>
      <c r="F46" s="51" t="s">
        <v>266</v>
      </c>
      <c r="G46" s="51" t="s">
        <v>305</v>
      </c>
      <c r="H46" s="51" t="s">
        <v>216</v>
      </c>
      <c r="I46" s="2"/>
      <c r="J46" s="2"/>
      <c r="K46" s="2"/>
    </row>
    <row r="47" spans="1:11" ht="68.25" customHeight="1" x14ac:dyDescent="0.15">
      <c r="A47" s="62"/>
      <c r="B47" s="30" t="s">
        <v>47</v>
      </c>
      <c r="C47" s="30" t="s">
        <v>144</v>
      </c>
      <c r="D47" s="31" t="s">
        <v>185</v>
      </c>
      <c r="E47" s="51" t="s">
        <v>232</v>
      </c>
      <c r="F47" s="51" t="s">
        <v>267</v>
      </c>
      <c r="G47" s="51" t="s">
        <v>306</v>
      </c>
      <c r="H47" s="52" t="e">
        <f>-H45</f>
        <v>#VALUE!</v>
      </c>
      <c r="I47" s="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2021-08-05T01:10:52Z</dcterms:modified>
</cp:coreProperties>
</file>