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440" windowHeight="1239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H47" i="11" l="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3" i="11"/>
  <c r="E4" i="11" l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<sst xmlns="http://schemas.openxmlformats.org/spreadsheetml/2006/main" count="291" uniqueCount="219">
  <si>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</si>
  <si>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</si>
  <si>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</si>
  <si>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</si>
  <si>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</si>
  <si>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</si>
  <si>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</si>
  <si>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</si>
  <si>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</si>
  <si>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</si>
  <si>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</si>
  <si>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</si>
  <si>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</si>
  <si>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</si>
  <si>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</si>
  <si>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</si>
  <si>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</si>
  <si>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</si>
  <si>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</si>
  <si>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</si>
  <si>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</si>
  <si>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</si>
  <si>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</si>
  <si>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</si>
  <si>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</si>
  <si>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</si>
  <si>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</si>
  <si>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</si>
  <si>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</si>
  <si>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</si>
  <si>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</si>
  <si>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</si>
  <si>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</si>
  <si>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</si>
  <si>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</si>
  <si>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</si>
  <si>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</si>
  <si>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</si>
  <si>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</si>
  <si>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</si>
  <si>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</si>
  <si>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</si>
  <si>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</si>
  <si>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</si>
  <si>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</si>
  <si>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</si>
  <si>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</si>
  <si>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</si>
  <si>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</si>
  <si>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</si>
  <si>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</si>
  <si>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</si>
  <si>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</si>
  <si>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</si>
  <si>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</si>
  <si>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</si>
  <si>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</si>
  <si>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</si>
  <si>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</si>
  <si>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</si>
  <si>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</si>
  <si>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</si>
  <si>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</si>
  <si>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</si>
  <si>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</si>
  <si>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</si>
  <si>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</si>
  <si>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</si>
  <si>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</si>
  <si>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</si>
  <si>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</si>
  <si>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</si>
  <si>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</si>
  <si>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</si>
  <si>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</si>
  <si>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</si>
  <si>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</si>
  <si>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</si>
  <si>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</si>
  <si>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</si>
  <si>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</si>
  <si>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</si>
  <si>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</si>
  <si>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</si>
  <si>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</si>
  <si>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</si>
  <si>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</si>
  <si>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</si>
  <si>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</si>
  <si>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</si>
  <si>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</si>
  <si>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</si>
  <si>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</si>
  <si>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</si>
  <si>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</si>
  <si>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</si>
  <si>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</si>
  <si>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</si>
  <si>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</si>
  <si>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</si>
  <si>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</si>
  <si>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서구 개인서비스요금(8월)</t>
    <phoneticPr fontId="2" type="noConversion"/>
  </si>
  <si>
    <t>가좌동</t>
    <phoneticPr fontId="2" type="noConversion"/>
  </si>
  <si>
    <t>청라동</t>
    <phoneticPr fontId="2" type="noConversion"/>
  </si>
  <si>
    <t>가촌칡냉면설렁탕
8,000</t>
    <phoneticPr fontId="2" type="noConversion"/>
  </si>
  <si>
    <t>가촌칡냉면설렁탕
8,000</t>
    <phoneticPr fontId="2" type="noConversion"/>
  </si>
  <si>
    <t>토마토24
6,500</t>
    <phoneticPr fontId="2" type="noConversion"/>
  </si>
  <si>
    <t>뚱화뚱화 한우명가
12,000</t>
    <phoneticPr fontId="2" type="noConversion"/>
  </si>
  <si>
    <t>-</t>
    <phoneticPr fontId="2" type="noConversion"/>
  </si>
  <si>
    <t>토마토24
7,000</t>
    <phoneticPr fontId="2" type="noConversion"/>
  </si>
  <si>
    <t>뚱화뚱화 한우명가
23,000</t>
    <phoneticPr fontId="2" type="noConversion"/>
  </si>
  <si>
    <t>오장동 함흥냉면
25,000</t>
    <phoneticPr fontId="2" type="noConversion"/>
  </si>
  <si>
    <t>금란교동 짬뽕
5,000</t>
    <phoneticPr fontId="2" type="noConversion"/>
  </si>
  <si>
    <t>금란교동 짬뽕
7,000</t>
    <phoneticPr fontId="2" type="noConversion"/>
  </si>
  <si>
    <t>금란교동 짬뽕
14,000</t>
    <phoneticPr fontId="2" type="noConversion"/>
  </si>
  <si>
    <t>아버지와 돈까스
7,000</t>
    <phoneticPr fontId="2" type="noConversion"/>
  </si>
  <si>
    <t>광어 한 마리
10,000</t>
    <phoneticPr fontId="2" type="noConversion"/>
  </si>
  <si>
    <t>맥시카나치킨 가좌점
16,000</t>
    <phoneticPr fontId="2" type="noConversion"/>
  </si>
  <si>
    <t>롯데리아 가좌점
3,900</t>
    <phoneticPr fontId="2" type="noConversion"/>
  </si>
  <si>
    <t>59쌀피자 가좌점
8,900</t>
    <phoneticPr fontId="2" type="noConversion"/>
  </si>
  <si>
    <t>박칼국수
6,500</t>
    <phoneticPr fontId="2" type="noConversion"/>
  </si>
  <si>
    <t>토마토24
3,000</t>
    <phoneticPr fontId="2" type="noConversion"/>
  </si>
  <si>
    <t>토마토24
2,500</t>
    <phoneticPr fontId="2" type="noConversion"/>
  </si>
  <si>
    <t>선챔버 소사이어티
4,500</t>
    <phoneticPr fontId="2" type="noConversion"/>
  </si>
  <si>
    <t>크린토피아 가좌점
5,400</t>
    <phoneticPr fontId="2" type="noConversion"/>
  </si>
  <si>
    <t>숙이네 옷수선
3,000</t>
    <phoneticPr fontId="2" type="noConversion"/>
  </si>
  <si>
    <t>서구 가좌동 영남아파트
35,590</t>
    <phoneticPr fontId="2" type="noConversion"/>
  </si>
  <si>
    <t>우체국 택배
10,000</t>
    <phoneticPr fontId="2" type="noConversion"/>
  </si>
  <si>
    <t>열우물 경기장
5,000</t>
    <phoneticPr fontId="2" type="noConversion"/>
  </si>
  <si>
    <t>럭키 당구 클럽
14,000</t>
    <phoneticPr fontId="2" type="noConversion"/>
  </si>
  <si>
    <t>아리랑 노래연습장
25,000</t>
    <phoneticPr fontId="2" type="noConversion"/>
  </si>
  <si>
    <t>닉피씨카페
1,000</t>
    <phoneticPr fontId="2" type="noConversion"/>
  </si>
  <si>
    <t>CGV주안
10,000</t>
    <phoneticPr fontId="2" type="noConversion"/>
  </si>
  <si>
    <t>마미포토 스튜디오
15,000</t>
    <phoneticPr fontId="2" type="noConversion"/>
  </si>
  <si>
    <t>강순화 헤어샵
10,000</t>
    <phoneticPr fontId="2" type="noConversion"/>
  </si>
  <si>
    <t>구승옥 설렁탕
8,500</t>
    <phoneticPr fontId="2" type="noConversion"/>
  </si>
  <si>
    <t>속초코다리냉면 청라점
8,000</t>
    <phoneticPr fontId="2" type="noConversion"/>
  </si>
  <si>
    <t>본죽&amp;비빔밥café
8,500</t>
    <phoneticPr fontId="2" type="noConversion"/>
  </si>
  <si>
    <t>공설채 설렁탕
12,000</t>
    <phoneticPr fontId="2" type="noConversion"/>
  </si>
  <si>
    <t>뽕나무한방 삼계탕
13,000</t>
    <phoneticPr fontId="2" type="noConversion"/>
  </si>
  <si>
    <t>마포식당
7,000</t>
    <phoneticPr fontId="2" type="noConversion"/>
  </si>
  <si>
    <t>새마을식당
6,000</t>
    <phoneticPr fontId="2" type="noConversion"/>
  </si>
  <si>
    <t>경성한우불고기
14,000</t>
    <phoneticPr fontId="2" type="noConversion"/>
  </si>
  <si>
    <t>먹보한우
69,000</t>
    <phoneticPr fontId="2" type="noConversion"/>
  </si>
  <si>
    <t>청라꽃갈비
15,000</t>
    <phoneticPr fontId="2" type="noConversion"/>
  </si>
  <si>
    <t>하남돼지
13,000</t>
    <phoneticPr fontId="2" type="noConversion"/>
  </si>
  <si>
    <t>홍콩반점0410
4,500</t>
    <phoneticPr fontId="2" type="noConversion"/>
  </si>
  <si>
    <t>홍콩반점0410
5,500</t>
    <phoneticPr fontId="2" type="noConversion"/>
  </si>
  <si>
    <t>홍콩반점0410
11,000</t>
    <phoneticPr fontId="2" type="noConversion"/>
  </si>
  <si>
    <t>모모야
9,000</t>
    <phoneticPr fontId="2" type="noConversion"/>
  </si>
  <si>
    <t>토마레초밥
10,000</t>
    <phoneticPr fontId="2" type="noConversion"/>
  </si>
  <si>
    <t>또봉이 통닭
9,900</t>
    <phoneticPr fontId="2" type="noConversion"/>
  </si>
  <si>
    <t>롯데리아
3,900</t>
    <phoneticPr fontId="2" type="noConversion"/>
  </si>
  <si>
    <t>59쌀피자
9,900</t>
    <phoneticPr fontId="2" type="noConversion"/>
  </si>
  <si>
    <t>등촌샤브칼국수
9,000</t>
    <phoneticPr fontId="2" type="noConversion"/>
  </si>
  <si>
    <t>김밥천국
3,500</t>
    <phoneticPr fontId="2" type="noConversion"/>
  </si>
  <si>
    <t>김밥천국
2,000</t>
    <phoneticPr fontId="2" type="noConversion"/>
  </si>
  <si>
    <t>이디야커피 초은점
3,200</t>
    <phoneticPr fontId="2" type="noConversion"/>
  </si>
  <si>
    <t>베스트크린 세탁소
4,000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</si>
  <si>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</si>
  <si>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</si>
  <si>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</si>
  <si>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</si>
  <si>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</si>
  <si>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</si>
  <si>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</si>
  <si>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</si>
  <si>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</si>
  <si>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</si>
  <si>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</si>
  <si>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</si>
  <si>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</si>
  <si>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</si>
  <si>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</si>
  <si>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</si>
  <si>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</si>
  <si>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</si>
  <si>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</si>
  <si>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</si>
  <si>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</si>
  <si>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</si>
  <si>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</si>
  <si>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</si>
  <si>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</si>
  <si>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</si>
  <si>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</si>
  <si>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</si>
  <si>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</si>
  <si>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</si>
  <si>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</si>
  <si>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</si>
  <si>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</si>
  <si>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</si>
  <si>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</si>
  <si>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</si>
  <si>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</si>
  <si>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</si>
  <si>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</si>
  <si>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</si>
  <si>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</si>
  <si>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</si>
  <si>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</si>
  <si>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</si>
  <si>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청라명품수선
4,000</t>
    <phoneticPr fontId="2" type="noConversion"/>
  </si>
  <si>
    <t>청라자이아파트
1,205</t>
    <phoneticPr fontId="2" type="noConversion"/>
  </si>
  <si>
    <t>우체국
7,700</t>
    <phoneticPr fontId="2" type="noConversion"/>
  </si>
  <si>
    <t>지젤락 볼링장
4,500</t>
    <phoneticPr fontId="2" type="noConversion"/>
  </si>
  <si>
    <t>청라스크린 골프연습장
130,000</t>
    <phoneticPr fontId="2" type="noConversion"/>
  </si>
  <si>
    <t>M당구장
10,200</t>
    <phoneticPr fontId="2" type="noConversion"/>
  </si>
  <si>
    <t>태양노래연습장
30,000</t>
    <phoneticPr fontId="2" type="noConversion"/>
  </si>
  <si>
    <t>고고로 PC방
1,000</t>
    <phoneticPr fontId="2" type="noConversion"/>
  </si>
  <si>
    <t>CGV 청라
12,000</t>
    <phoneticPr fontId="2" type="noConversion"/>
  </si>
  <si>
    <t>힐링포토
15,000</t>
    <phoneticPr fontId="2" type="noConversion"/>
  </si>
  <si>
    <t>힐링포토
8,000</t>
    <phoneticPr fontId="2" type="noConversion"/>
  </si>
  <si>
    <t>블루클럽
8,000</t>
    <phoneticPr fontId="2" type="noConversion"/>
  </si>
  <si>
    <t>박승철헤어 스튜디오
청라국제도시점
15,000</t>
    <phoneticPr fontId="2" type="noConversion"/>
  </si>
  <si>
    <t>청라스파렉스
8,000</t>
    <phoneticPr fontId="2" type="noConversion"/>
  </si>
  <si>
    <t>청라스파렉스
9,000</t>
    <phoneticPr fontId="2" type="noConversion"/>
  </si>
  <si>
    <t>이디야커피 초은점
2,800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</si>
</sst>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1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I3" sqref="I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57" t="s">
        <v>96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42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91</v>
      </c>
      <c r="E2" s="34" t="s">
        <v>90</v>
      </c>
      <c r="F2" s="55" t="s">
        <v>92</v>
      </c>
      <c r="G2" s="55"/>
      <c r="H2" s="34" t="s">
        <v>93</v>
      </c>
      <c r="I2" s="48" t="s">
        <v>102</v>
      </c>
      <c r="J2" s="52" t="s">
        <v>103</v>
      </c>
      <c r="K2" s="52"/>
      <c r="L2" s="48"/>
      <c r="M2" s="48"/>
      <c r="N2" s="48"/>
      <c r="O2" s="48"/>
      <c r="P2" s="48"/>
      <c r="Q2" s="48"/>
    </row>
    <row r="3" spans="1:19" ht="27.75" customHeight="1" thickTop="1" x14ac:dyDescent="0.15">
      <c r="A3" s="53" t="s">
        <v>49</v>
      </c>
      <c r="B3" s="20" t="s">
        <v>35</v>
      </c>
      <c r="C3" s="29" t="s">
        <v>53</v>
      </c>
      <c r="D3" s="22">
        <v>0</v>
      </c>
      <c r="E3" s="22">
        <f>AVERAGE(I3:J3)</f>
        <v>8250</v>
      </c>
      <c r="F3" s="23" t="str">
        <f>IF((D3-E3)&lt;0,"↑",IF((D3-E3)&gt;0,"↓",""))</f>
        <v>↑</v>
      </c>
      <c r="G3" s="24">
        <f t="shared" ref="G3:G47" si="0">ABS(D3-E3)</f>
        <v>8250</v>
      </c>
      <c r="H3" s="47">
        <f>IFERROR(ROUND(((D3-E3)/E3)*100,1),"-")</f>
        <v>-100</v>
      </c>
      <c r="I3" s="7">
        <v>8000</v>
      </c>
      <c r="J3" s="7">
        <v>8500</v>
      </c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4"/>
      <c r="B4" s="20" t="s">
        <v>4</v>
      </c>
      <c r="C4" s="30" t="s">
        <v>54</v>
      </c>
      <c r="D4" s="22">
        <v>0</v>
      </c>
      <c r="E4" s="22">
        <f t="shared" ref="E4:E47" si="1">AVERAGE(I4:J4)</f>
        <v>8000</v>
      </c>
      <c r="F4" s="50" t="str">
        <f t="shared" ref="F4:F47" si="2">IF((D4-E4)&lt;0,"↑",IF((D4-E4)&gt;0,"↓",""))</f>
        <v>↑</v>
      </c>
      <c r="G4" s="51">
        <f t="shared" si="0"/>
        <v>8000</v>
      </c>
      <c r="H4" s="47">
        <f t="shared" ref="H4:H47" si="3">IFERROR(ROUND(((D4-E4)/E4)*100,1),"-")</f>
        <v>-100</v>
      </c>
      <c r="I4" s="11">
        <v>8000</v>
      </c>
      <c r="J4" s="11">
        <v>8000</v>
      </c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4"/>
      <c r="B5" s="20" t="s">
        <v>5</v>
      </c>
      <c r="C5" s="30" t="s">
        <v>55</v>
      </c>
      <c r="D5" s="22">
        <v>0</v>
      </c>
      <c r="E5" s="22">
        <f t="shared" si="1"/>
        <v>7500</v>
      </c>
      <c r="F5" s="50" t="str">
        <f t="shared" si="2"/>
        <v>↑</v>
      </c>
      <c r="G5" s="51">
        <f t="shared" si="0"/>
        <v>7500</v>
      </c>
      <c r="H5" s="47">
        <f t="shared" si="3"/>
        <v>-100</v>
      </c>
      <c r="I5" s="11">
        <v>6500</v>
      </c>
      <c r="J5" s="11">
        <v>8500</v>
      </c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4"/>
      <c r="B6" s="20" t="s">
        <v>6</v>
      </c>
      <c r="C6" s="29" t="s">
        <v>53</v>
      </c>
      <c r="D6" s="22">
        <v>0</v>
      </c>
      <c r="E6" s="22">
        <f t="shared" si="1"/>
        <v>12000</v>
      </c>
      <c r="F6" s="50" t="str">
        <f t="shared" si="2"/>
        <v>↑</v>
      </c>
      <c r="G6" s="51">
        <f t="shared" si="0"/>
        <v>12000</v>
      </c>
      <c r="H6" s="47">
        <f t="shared" si="3"/>
        <v>-100</v>
      </c>
      <c r="I6" s="11">
        <v>12000</v>
      </c>
      <c r="J6" s="11">
        <v>12000</v>
      </c>
      <c r="K6" s="14"/>
      <c r="L6" s="16"/>
      <c r="M6" s="17"/>
      <c r="N6" s="13"/>
      <c r="O6" s="14"/>
      <c r="P6" s="14"/>
      <c r="Q6" s="49"/>
      <c r="R6" s="40"/>
    </row>
    <row r="7" spans="1:19" ht="27.75" customHeight="1" x14ac:dyDescent="0.15">
      <c r="A7" s="54"/>
      <c r="B7" s="20" t="s">
        <v>7</v>
      </c>
      <c r="C7" s="31" t="s">
        <v>56</v>
      </c>
      <c r="D7" s="22">
        <v>0</v>
      </c>
      <c r="E7" s="22">
        <f t="shared" si="1"/>
        <v>6500</v>
      </c>
      <c r="F7" s="50" t="str">
        <f t="shared" si="2"/>
        <v>↑</v>
      </c>
      <c r="G7" s="51">
        <f t="shared" si="0"/>
        <v>6500</v>
      </c>
      <c r="H7" s="47">
        <f t="shared" si="3"/>
        <v>-100</v>
      </c>
      <c r="I7" s="11">
        <v>0</v>
      </c>
      <c r="J7" s="11">
        <v>13000</v>
      </c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4"/>
      <c r="B8" s="20" t="s">
        <v>8</v>
      </c>
      <c r="C8" s="31" t="s">
        <v>57</v>
      </c>
      <c r="D8" s="22">
        <v>0</v>
      </c>
      <c r="E8" s="22">
        <f t="shared" si="1"/>
        <v>7000</v>
      </c>
      <c r="F8" s="50" t="str">
        <f t="shared" si="2"/>
        <v>↑</v>
      </c>
      <c r="G8" s="51">
        <f t="shared" si="0"/>
        <v>7000</v>
      </c>
      <c r="H8" s="47">
        <f t="shared" si="3"/>
        <v>-100</v>
      </c>
      <c r="I8" s="11">
        <v>7000</v>
      </c>
      <c r="J8" s="11">
        <v>7000</v>
      </c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4"/>
      <c r="B9" s="20" t="s">
        <v>9</v>
      </c>
      <c r="C9" s="31" t="s">
        <v>57</v>
      </c>
      <c r="D9" s="22">
        <v>0</v>
      </c>
      <c r="E9" s="22">
        <f t="shared" si="1"/>
        <v>6500</v>
      </c>
      <c r="F9" s="50" t="str">
        <f t="shared" si="2"/>
        <v>↑</v>
      </c>
      <c r="G9" s="51">
        <f t="shared" si="0"/>
        <v>6500</v>
      </c>
      <c r="H9" s="47">
        <f t="shared" si="3"/>
        <v>-100</v>
      </c>
      <c r="I9" s="11">
        <v>7000</v>
      </c>
      <c r="J9" s="11">
        <v>6000</v>
      </c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4"/>
      <c r="B10" s="20" t="s">
        <v>18</v>
      </c>
      <c r="C10" s="31" t="s">
        <v>58</v>
      </c>
      <c r="D10" s="22">
        <v>0</v>
      </c>
      <c r="E10" s="22">
        <f t="shared" si="1"/>
        <v>7000</v>
      </c>
      <c r="F10" s="50" t="str">
        <f t="shared" si="2"/>
        <v>↑</v>
      </c>
      <c r="G10" s="51">
        <f t="shared" si="0"/>
        <v>7000</v>
      </c>
      <c r="H10" s="47">
        <f t="shared" si="3"/>
        <v>-100</v>
      </c>
      <c r="I10" s="11">
        <v>0</v>
      </c>
      <c r="J10" s="11">
        <v>14000</v>
      </c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4"/>
      <c r="B11" s="20" t="s">
        <v>48</v>
      </c>
      <c r="C11" s="31" t="s">
        <v>58</v>
      </c>
      <c r="D11" s="22">
        <v>0</v>
      </c>
      <c r="E11" s="22">
        <f t="shared" si="1"/>
        <v>46000</v>
      </c>
      <c r="F11" s="50" t="str">
        <f t="shared" si="2"/>
        <v>↑</v>
      </c>
      <c r="G11" s="51">
        <f t="shared" si="0"/>
        <v>46000</v>
      </c>
      <c r="H11" s="47">
        <f t="shared" si="3"/>
        <v>-100</v>
      </c>
      <c r="I11" s="11">
        <v>23000</v>
      </c>
      <c r="J11" s="11">
        <v>69000</v>
      </c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4"/>
      <c r="B12" s="20" t="s">
        <v>17</v>
      </c>
      <c r="C12" s="31" t="s">
        <v>59</v>
      </c>
      <c r="D12" s="22">
        <v>0</v>
      </c>
      <c r="E12" s="22">
        <f t="shared" si="1"/>
        <v>20000</v>
      </c>
      <c r="F12" s="50" t="str">
        <f t="shared" si="2"/>
        <v>↑</v>
      </c>
      <c r="G12" s="51">
        <f t="shared" si="0"/>
        <v>20000</v>
      </c>
      <c r="H12" s="47">
        <f t="shared" si="3"/>
        <v>-100</v>
      </c>
      <c r="I12" s="11">
        <v>25000</v>
      </c>
      <c r="J12" s="11">
        <v>15000</v>
      </c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4"/>
      <c r="B13" s="20" t="s">
        <v>16</v>
      </c>
      <c r="C13" s="31" t="s">
        <v>59</v>
      </c>
      <c r="D13" s="22">
        <v>0</v>
      </c>
      <c r="E13" s="22">
        <f t="shared" si="1"/>
        <v>12500</v>
      </c>
      <c r="F13" s="50" t="str">
        <f t="shared" si="2"/>
        <v>↑</v>
      </c>
      <c r="G13" s="51">
        <f t="shared" si="0"/>
        <v>12500</v>
      </c>
      <c r="H13" s="47">
        <f t="shared" si="3"/>
        <v>-100</v>
      </c>
      <c r="I13" s="11">
        <v>12000</v>
      </c>
      <c r="J13" s="11">
        <v>13000</v>
      </c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4"/>
      <c r="B14" s="20" t="s">
        <v>13</v>
      </c>
      <c r="C14" s="32" t="s">
        <v>60</v>
      </c>
      <c r="D14" s="22">
        <v>0</v>
      </c>
      <c r="E14" s="22">
        <f t="shared" si="1"/>
        <v>4750</v>
      </c>
      <c r="F14" s="50" t="str">
        <f t="shared" si="2"/>
        <v>↑</v>
      </c>
      <c r="G14" s="51">
        <f t="shared" si="0"/>
        <v>4750</v>
      </c>
      <c r="H14" s="47">
        <f t="shared" si="3"/>
        <v>-100</v>
      </c>
      <c r="I14" s="11">
        <v>5000</v>
      </c>
      <c r="J14" s="11">
        <v>4500</v>
      </c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4"/>
      <c r="B15" s="20" t="s">
        <v>14</v>
      </c>
      <c r="C15" s="32" t="s">
        <v>60</v>
      </c>
      <c r="D15" s="22">
        <v>0</v>
      </c>
      <c r="E15" s="22">
        <f t="shared" si="1"/>
        <v>6250</v>
      </c>
      <c r="F15" s="50" t="str">
        <f t="shared" si="2"/>
        <v>↑</v>
      </c>
      <c r="G15" s="51">
        <f t="shared" si="0"/>
        <v>6250</v>
      </c>
      <c r="H15" s="47">
        <f t="shared" si="3"/>
        <v>-100</v>
      </c>
      <c r="I15" s="11">
        <v>7000</v>
      </c>
      <c r="J15" s="11">
        <v>5500</v>
      </c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4"/>
      <c r="B16" s="20" t="s">
        <v>15</v>
      </c>
      <c r="C16" s="31" t="s">
        <v>36</v>
      </c>
      <c r="D16" s="22">
        <v>0</v>
      </c>
      <c r="E16" s="22">
        <f t="shared" si="1"/>
        <v>12500</v>
      </c>
      <c r="F16" s="50" t="str">
        <f t="shared" si="2"/>
        <v>↑</v>
      </c>
      <c r="G16" s="51">
        <f t="shared" si="0"/>
        <v>12500</v>
      </c>
      <c r="H16" s="47">
        <f t="shared" si="3"/>
        <v>-100</v>
      </c>
      <c r="I16" s="11">
        <v>14000</v>
      </c>
      <c r="J16" s="11">
        <v>11000</v>
      </c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4"/>
      <c r="B17" s="20" t="s">
        <v>12</v>
      </c>
      <c r="C17" s="31" t="s">
        <v>61</v>
      </c>
      <c r="D17" s="22">
        <v>0</v>
      </c>
      <c r="E17" s="22">
        <f t="shared" si="1"/>
        <v>8000</v>
      </c>
      <c r="F17" s="50" t="str">
        <f t="shared" si="2"/>
        <v>↑</v>
      </c>
      <c r="G17" s="51">
        <f t="shared" si="0"/>
        <v>8000</v>
      </c>
      <c r="H17" s="47">
        <f t="shared" si="3"/>
        <v>-100</v>
      </c>
      <c r="I17" s="11">
        <v>7000</v>
      </c>
      <c r="J17" s="11">
        <v>9000</v>
      </c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4"/>
      <c r="B18" s="20" t="s">
        <v>19</v>
      </c>
      <c r="C18" s="32" t="s">
        <v>62</v>
      </c>
      <c r="D18" s="22">
        <v>0</v>
      </c>
      <c r="E18" s="22">
        <f t="shared" si="1"/>
        <v>10000</v>
      </c>
      <c r="F18" s="50" t="str">
        <f t="shared" si="2"/>
        <v>↑</v>
      </c>
      <c r="G18" s="51">
        <f t="shared" si="0"/>
        <v>10000</v>
      </c>
      <c r="H18" s="47">
        <f t="shared" si="3"/>
        <v>-100</v>
      </c>
      <c r="I18" s="11">
        <v>10000</v>
      </c>
      <c r="J18" s="11">
        <v>10000</v>
      </c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4"/>
      <c r="B19" s="45" t="s">
        <v>95</v>
      </c>
      <c r="C19" s="29" t="s">
        <v>63</v>
      </c>
      <c r="D19" s="22">
        <v>0</v>
      </c>
      <c r="E19" s="22">
        <f t="shared" si="1"/>
        <v>12950</v>
      </c>
      <c r="F19" s="50" t="str">
        <f t="shared" si="2"/>
        <v>↑</v>
      </c>
      <c r="G19" s="51">
        <f t="shared" si="0"/>
        <v>12950</v>
      </c>
      <c r="H19" s="47">
        <f t="shared" si="3"/>
        <v>-100</v>
      </c>
      <c r="I19" s="11">
        <v>16000</v>
      </c>
      <c r="J19" s="11">
        <v>9900</v>
      </c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4"/>
      <c r="B20" s="20" t="s">
        <v>20</v>
      </c>
      <c r="C20" s="30" t="s">
        <v>64</v>
      </c>
      <c r="D20" s="22">
        <v>0</v>
      </c>
      <c r="E20" s="22">
        <f t="shared" si="1"/>
        <v>3900</v>
      </c>
      <c r="F20" s="50" t="str">
        <f t="shared" si="2"/>
        <v>↑</v>
      </c>
      <c r="G20" s="51">
        <f t="shared" si="0"/>
        <v>3900</v>
      </c>
      <c r="H20" s="47">
        <f t="shared" si="3"/>
        <v>-100</v>
      </c>
      <c r="I20" s="11">
        <v>3900</v>
      </c>
      <c r="J20" s="11">
        <v>3900</v>
      </c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4"/>
      <c r="B21" s="20" t="s">
        <v>21</v>
      </c>
      <c r="C21" s="30" t="s">
        <v>65</v>
      </c>
      <c r="D21" s="22">
        <v>0</v>
      </c>
      <c r="E21" s="22">
        <f t="shared" si="1"/>
        <v>9400</v>
      </c>
      <c r="F21" s="50" t="str">
        <f t="shared" si="2"/>
        <v>↑</v>
      </c>
      <c r="G21" s="51">
        <f t="shared" si="0"/>
        <v>9400</v>
      </c>
      <c r="H21" s="47">
        <f t="shared" si="3"/>
        <v>-100</v>
      </c>
      <c r="I21" s="11">
        <v>8900</v>
      </c>
      <c r="J21" s="11">
        <v>9900</v>
      </c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4"/>
      <c r="B22" s="20" t="s">
        <v>10</v>
      </c>
      <c r="C22" s="32" t="s">
        <v>3</v>
      </c>
      <c r="D22" s="22">
        <v>0</v>
      </c>
      <c r="E22" s="22">
        <f t="shared" si="1"/>
        <v>7750</v>
      </c>
      <c r="F22" s="50" t="str">
        <f t="shared" si="2"/>
        <v>↑</v>
      </c>
      <c r="G22" s="51">
        <f t="shared" si="0"/>
        <v>7750</v>
      </c>
      <c r="H22" s="47">
        <f t="shared" si="3"/>
        <v>-100</v>
      </c>
      <c r="I22" s="11">
        <v>6500</v>
      </c>
      <c r="J22" s="11">
        <v>9000</v>
      </c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4"/>
      <c r="B23" s="20" t="s">
        <v>37</v>
      </c>
      <c r="C23" s="32" t="s">
        <v>66</v>
      </c>
      <c r="D23" s="22">
        <v>0</v>
      </c>
      <c r="E23" s="22">
        <f t="shared" si="1"/>
        <v>3250</v>
      </c>
      <c r="F23" s="50" t="str">
        <f t="shared" si="2"/>
        <v>↑</v>
      </c>
      <c r="G23" s="51">
        <f t="shared" si="0"/>
        <v>3250</v>
      </c>
      <c r="H23" s="47">
        <f t="shared" si="3"/>
        <v>-100</v>
      </c>
      <c r="I23" s="11">
        <v>3000</v>
      </c>
      <c r="J23" s="11">
        <v>3500</v>
      </c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4"/>
      <c r="B24" s="20" t="s">
        <v>11</v>
      </c>
      <c r="C24" s="32" t="s">
        <v>67</v>
      </c>
      <c r="D24" s="22">
        <v>0</v>
      </c>
      <c r="E24" s="22">
        <f t="shared" si="1"/>
        <v>2250</v>
      </c>
      <c r="F24" s="50" t="str">
        <f t="shared" si="2"/>
        <v>↑</v>
      </c>
      <c r="G24" s="51">
        <f t="shared" si="0"/>
        <v>2250</v>
      </c>
      <c r="H24" s="47">
        <f t="shared" si="3"/>
        <v>-100</v>
      </c>
      <c r="I24" s="11">
        <v>2500</v>
      </c>
      <c r="J24" s="11">
        <v>2000</v>
      </c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4"/>
      <c r="B25" s="20" t="s">
        <v>38</v>
      </c>
      <c r="C25" s="29" t="s">
        <v>68</v>
      </c>
      <c r="D25" s="22">
        <v>0</v>
      </c>
      <c r="E25" s="22">
        <f t="shared" si="1"/>
        <v>3850</v>
      </c>
      <c r="F25" s="50" t="str">
        <f t="shared" si="2"/>
        <v>↑</v>
      </c>
      <c r="G25" s="51">
        <f t="shared" si="0"/>
        <v>3850</v>
      </c>
      <c r="H25" s="47">
        <f t="shared" si="3"/>
        <v>-100</v>
      </c>
      <c r="I25" s="11">
        <v>4500</v>
      </c>
      <c r="J25" s="11">
        <v>3200</v>
      </c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4"/>
      <c r="B26" s="20" t="s">
        <v>39</v>
      </c>
      <c r="C26" s="29" t="s">
        <v>69</v>
      </c>
      <c r="D26" s="22">
        <v>0</v>
      </c>
      <c r="E26" s="22">
        <f t="shared" si="1"/>
        <v>1400</v>
      </c>
      <c r="F26" s="50" t="str">
        <f t="shared" si="2"/>
        <v>↑</v>
      </c>
      <c r="G26" s="51">
        <f t="shared" si="0"/>
        <v>1400</v>
      </c>
      <c r="H26" s="47">
        <f t="shared" si="3"/>
        <v>-100</v>
      </c>
      <c r="I26" s="11">
        <v>0</v>
      </c>
      <c r="J26" s="11">
        <v>2800</v>
      </c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3" t="s">
        <v>50</v>
      </c>
      <c r="B27" s="21" t="s">
        <v>40</v>
      </c>
      <c r="C27" s="29" t="s">
        <v>70</v>
      </c>
      <c r="D27" s="22">
        <v>0</v>
      </c>
      <c r="E27" s="22">
        <f t="shared" si="1"/>
        <v>4700</v>
      </c>
      <c r="F27" s="50" t="str">
        <f t="shared" si="2"/>
        <v>↑</v>
      </c>
      <c r="G27" s="51">
        <f t="shared" si="0"/>
        <v>4700</v>
      </c>
      <c r="H27" s="47">
        <f t="shared" si="3"/>
        <v>-100</v>
      </c>
      <c r="I27" s="11">
        <v>5400</v>
      </c>
      <c r="J27" s="11">
        <v>4000</v>
      </c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4"/>
      <c r="B28" s="21" t="s">
        <v>34</v>
      </c>
      <c r="C28" s="29" t="s">
        <v>71</v>
      </c>
      <c r="D28" s="22">
        <v>0</v>
      </c>
      <c r="E28" s="22">
        <f t="shared" si="1"/>
        <v>3500</v>
      </c>
      <c r="F28" s="50" t="str">
        <f t="shared" si="2"/>
        <v>↑</v>
      </c>
      <c r="G28" s="51">
        <f t="shared" si="0"/>
        <v>3500</v>
      </c>
      <c r="H28" s="47">
        <f t="shared" si="3"/>
        <v>-100</v>
      </c>
      <c r="I28" s="11">
        <v>3000</v>
      </c>
      <c r="J28" s="11">
        <v>4000</v>
      </c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4"/>
      <c r="B29" s="21" t="s">
        <v>22</v>
      </c>
      <c r="C29" s="29" t="s">
        <v>72</v>
      </c>
      <c r="D29" s="22">
        <v>0</v>
      </c>
      <c r="E29" s="22">
        <f t="shared" si="1"/>
        <v>18397.5</v>
      </c>
      <c r="F29" s="50" t="str">
        <f t="shared" si="2"/>
        <v>↑</v>
      </c>
      <c r="G29" s="51">
        <f t="shared" si="0"/>
        <v>18397.5</v>
      </c>
      <c r="H29" s="47">
        <f t="shared" si="3"/>
        <v>-100</v>
      </c>
      <c r="I29" s="11">
        <v>35590</v>
      </c>
      <c r="J29" s="11">
        <v>1205</v>
      </c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4"/>
      <c r="B30" s="21" t="s">
        <v>33</v>
      </c>
      <c r="C30" s="29" t="s">
        <v>73</v>
      </c>
      <c r="D30" s="22">
        <v>0</v>
      </c>
      <c r="E30" s="22">
        <f t="shared" si="1"/>
        <v>8850</v>
      </c>
      <c r="F30" s="50" t="str">
        <f t="shared" si="2"/>
        <v>↑</v>
      </c>
      <c r="G30" s="51">
        <f t="shared" si="0"/>
        <v>8850</v>
      </c>
      <c r="H30" s="47">
        <f t="shared" si="3"/>
        <v>-100</v>
      </c>
      <c r="I30" s="11">
        <v>10000</v>
      </c>
      <c r="J30" s="11">
        <v>7700</v>
      </c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4"/>
      <c r="B31" s="21" t="s">
        <v>41</v>
      </c>
      <c r="C31" s="29" t="s">
        <v>74</v>
      </c>
      <c r="D31" s="22">
        <v>0</v>
      </c>
      <c r="E31" s="22">
        <f t="shared" si="1"/>
        <v>0</v>
      </c>
      <c r="F31" s="50" t="str">
        <f t="shared" si="2"/>
        <v/>
      </c>
      <c r="G31" s="51">
        <f t="shared" si="0"/>
        <v>0</v>
      </c>
      <c r="H31" s="47" t="str">
        <f t="shared" si="3"/>
        <v>-</v>
      </c>
      <c r="I31" s="11">
        <v>0</v>
      </c>
      <c r="J31" s="11">
        <v>0</v>
      </c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4"/>
      <c r="B32" s="21" t="s">
        <v>26</v>
      </c>
      <c r="C32" s="30" t="s">
        <v>75</v>
      </c>
      <c r="D32" s="22">
        <v>0</v>
      </c>
      <c r="E32" s="22">
        <f t="shared" si="1"/>
        <v>2500</v>
      </c>
      <c r="F32" s="50" t="str">
        <f t="shared" si="2"/>
        <v>↑</v>
      </c>
      <c r="G32" s="51">
        <f t="shared" si="0"/>
        <v>2500</v>
      </c>
      <c r="H32" s="47">
        <f t="shared" si="3"/>
        <v>-100</v>
      </c>
      <c r="I32" s="11">
        <v>5000</v>
      </c>
      <c r="J32" s="11">
        <v>0</v>
      </c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4"/>
      <c r="B33" s="21" t="s">
        <v>42</v>
      </c>
      <c r="C33" s="30" t="s">
        <v>76</v>
      </c>
      <c r="D33" s="22">
        <v>0</v>
      </c>
      <c r="E33" s="22">
        <f t="shared" si="1"/>
        <v>2250</v>
      </c>
      <c r="F33" s="50" t="str">
        <f t="shared" si="2"/>
        <v>↑</v>
      </c>
      <c r="G33" s="51">
        <f t="shared" si="0"/>
        <v>2250</v>
      </c>
      <c r="H33" s="47">
        <f t="shared" si="3"/>
        <v>-100</v>
      </c>
      <c r="I33" s="11">
        <v>0</v>
      </c>
      <c r="J33" s="11">
        <v>4500</v>
      </c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4"/>
      <c r="B34" s="21" t="s">
        <v>43</v>
      </c>
      <c r="C34" s="30" t="s">
        <v>77</v>
      </c>
      <c r="D34" s="22">
        <v>0</v>
      </c>
      <c r="E34" s="22">
        <f t="shared" si="1"/>
        <v>65000</v>
      </c>
      <c r="F34" s="50" t="str">
        <f t="shared" si="2"/>
        <v>↑</v>
      </c>
      <c r="G34" s="51">
        <f t="shared" si="0"/>
        <v>65000</v>
      </c>
      <c r="H34" s="47">
        <f t="shared" si="3"/>
        <v>-100</v>
      </c>
      <c r="I34" s="11">
        <v>0</v>
      </c>
      <c r="J34" s="11">
        <v>130000</v>
      </c>
      <c r="K34" s="14"/>
      <c r="L34" s="11"/>
      <c r="M34" s="12"/>
      <c r="N34" s="13"/>
      <c r="O34" s="14"/>
      <c r="P34" s="46"/>
      <c r="Q34" s="46"/>
      <c r="R34" s="40"/>
    </row>
    <row r="35" spans="1:18" ht="27.75" customHeight="1" x14ac:dyDescent="0.15">
      <c r="A35" s="54"/>
      <c r="B35" s="21" t="s">
        <v>27</v>
      </c>
      <c r="C35" s="30" t="s">
        <v>78</v>
      </c>
      <c r="D35" s="22">
        <v>0</v>
      </c>
      <c r="E35" s="22">
        <f t="shared" si="1"/>
        <v>12100</v>
      </c>
      <c r="F35" s="50" t="str">
        <f t="shared" si="2"/>
        <v>↑</v>
      </c>
      <c r="G35" s="51">
        <f t="shared" si="0"/>
        <v>12100</v>
      </c>
      <c r="H35" s="47">
        <f t="shared" si="3"/>
        <v>-100</v>
      </c>
      <c r="I35" s="11">
        <v>14000</v>
      </c>
      <c r="J35" s="11">
        <v>10200</v>
      </c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4"/>
      <c r="B36" s="21" t="s">
        <v>28</v>
      </c>
      <c r="C36" s="30" t="s">
        <v>79</v>
      </c>
      <c r="D36" s="22">
        <v>0</v>
      </c>
      <c r="E36" s="22">
        <f t="shared" si="1"/>
        <v>27500</v>
      </c>
      <c r="F36" s="50" t="str">
        <f t="shared" si="2"/>
        <v>↑</v>
      </c>
      <c r="G36" s="51">
        <f t="shared" si="0"/>
        <v>27500</v>
      </c>
      <c r="H36" s="47">
        <f t="shared" si="3"/>
        <v>-100</v>
      </c>
      <c r="I36" s="11">
        <v>25000</v>
      </c>
      <c r="J36" s="11">
        <v>30000</v>
      </c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4"/>
      <c r="B37" s="21" t="s">
        <v>24</v>
      </c>
      <c r="C37" s="30" t="s">
        <v>25</v>
      </c>
      <c r="D37" s="22">
        <v>0</v>
      </c>
      <c r="E37" s="22">
        <f t="shared" si="1"/>
        <v>1000</v>
      </c>
      <c r="F37" s="50" t="str">
        <f t="shared" si="2"/>
        <v>↑</v>
      </c>
      <c r="G37" s="51">
        <f t="shared" si="0"/>
        <v>1000</v>
      </c>
      <c r="H37" s="47">
        <f t="shared" si="3"/>
        <v>-100</v>
      </c>
      <c r="I37" s="11">
        <v>1000</v>
      </c>
      <c r="J37" s="11">
        <v>1000</v>
      </c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4"/>
      <c r="B38" s="21" t="s">
        <v>23</v>
      </c>
      <c r="C38" s="30" t="s">
        <v>80</v>
      </c>
      <c r="D38" s="22">
        <v>0</v>
      </c>
      <c r="E38" s="22">
        <f t="shared" si="1"/>
        <v>11000</v>
      </c>
      <c r="F38" s="50" t="str">
        <f t="shared" si="2"/>
        <v>↑</v>
      </c>
      <c r="G38" s="51">
        <f t="shared" si="0"/>
        <v>11000</v>
      </c>
      <c r="H38" s="47">
        <f t="shared" si="3"/>
        <v>-100</v>
      </c>
      <c r="I38" s="11">
        <v>10000</v>
      </c>
      <c r="J38" s="11">
        <v>12000</v>
      </c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4"/>
      <c r="B39" s="21" t="s">
        <v>29</v>
      </c>
      <c r="C39" s="30" t="s">
        <v>81</v>
      </c>
      <c r="D39" s="22">
        <v>0</v>
      </c>
      <c r="E39" s="22">
        <f t="shared" si="1"/>
        <v>15000</v>
      </c>
      <c r="F39" s="50" t="str">
        <f t="shared" si="2"/>
        <v>↑</v>
      </c>
      <c r="G39" s="51">
        <f t="shared" si="0"/>
        <v>15000</v>
      </c>
      <c r="H39" s="47">
        <f t="shared" si="3"/>
        <v>-100</v>
      </c>
      <c r="I39" s="11">
        <v>15000</v>
      </c>
      <c r="J39" s="11">
        <v>15000</v>
      </c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4"/>
      <c r="B40" s="21" t="s">
        <v>30</v>
      </c>
      <c r="C40" s="29" t="s">
        <v>82</v>
      </c>
      <c r="D40" s="22">
        <v>0</v>
      </c>
      <c r="E40" s="22">
        <f t="shared" si="1"/>
        <v>4000</v>
      </c>
      <c r="F40" s="50" t="str">
        <f t="shared" si="2"/>
        <v>↑</v>
      </c>
      <c r="G40" s="51">
        <f t="shared" si="0"/>
        <v>4000</v>
      </c>
      <c r="H40" s="47">
        <f t="shared" si="3"/>
        <v>-100</v>
      </c>
      <c r="I40" s="11">
        <v>0</v>
      </c>
      <c r="J40" s="11">
        <v>8000</v>
      </c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4"/>
      <c r="B41" s="21" t="s">
        <v>44</v>
      </c>
      <c r="C41" s="30" t="s">
        <v>83</v>
      </c>
      <c r="D41" s="22">
        <v>0</v>
      </c>
      <c r="E41" s="22">
        <f t="shared" si="1"/>
        <v>0</v>
      </c>
      <c r="F41" s="50" t="str">
        <f t="shared" si="2"/>
        <v/>
      </c>
      <c r="G41" s="51">
        <f t="shared" si="0"/>
        <v>0</v>
      </c>
      <c r="H41" s="47" t="str">
        <f t="shared" si="3"/>
        <v>-</v>
      </c>
      <c r="I41" s="11">
        <v>0</v>
      </c>
      <c r="J41" s="11">
        <v>0</v>
      </c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4"/>
      <c r="B42" s="21" t="s">
        <v>45</v>
      </c>
      <c r="C42" s="30" t="s">
        <v>84</v>
      </c>
      <c r="D42" s="22">
        <v>0</v>
      </c>
      <c r="E42" s="22">
        <f t="shared" si="1"/>
        <v>0</v>
      </c>
      <c r="F42" s="50" t="str">
        <f t="shared" si="2"/>
        <v/>
      </c>
      <c r="G42" s="51">
        <f t="shared" si="0"/>
        <v>0</v>
      </c>
      <c r="H42" s="47" t="str">
        <f t="shared" si="3"/>
        <v>-</v>
      </c>
      <c r="I42" s="11">
        <v>0</v>
      </c>
      <c r="J42" s="11">
        <v>0</v>
      </c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4"/>
      <c r="B43" s="21" t="s">
        <v>51</v>
      </c>
      <c r="C43" s="30" t="s">
        <v>85</v>
      </c>
      <c r="D43" s="22">
        <v>0</v>
      </c>
      <c r="E43" s="22">
        <f t="shared" si="1"/>
        <v>0</v>
      </c>
      <c r="F43" s="50" t="str">
        <f t="shared" si="2"/>
        <v/>
      </c>
      <c r="G43" s="51">
        <f t="shared" si="0"/>
        <v>0</v>
      </c>
      <c r="H43" s="47" t="str">
        <f t="shared" si="3"/>
        <v>-</v>
      </c>
      <c r="I43" s="11">
        <v>0</v>
      </c>
      <c r="J43" s="11">
        <v>0</v>
      </c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4"/>
      <c r="B44" s="21" t="s">
        <v>31</v>
      </c>
      <c r="C44" s="30" t="s">
        <v>86</v>
      </c>
      <c r="D44" s="22">
        <v>0</v>
      </c>
      <c r="E44" s="22">
        <f t="shared" si="1"/>
        <v>9000</v>
      </c>
      <c r="F44" s="50" t="str">
        <f t="shared" si="2"/>
        <v>↑</v>
      </c>
      <c r="G44" s="51">
        <f t="shared" si="0"/>
        <v>9000</v>
      </c>
      <c r="H44" s="47">
        <f t="shared" si="3"/>
        <v>-100</v>
      </c>
      <c r="I44" s="11">
        <v>10000</v>
      </c>
      <c r="J44" s="11">
        <v>8000</v>
      </c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4"/>
      <c r="B45" s="21" t="s">
        <v>32</v>
      </c>
      <c r="C45" s="30" t="s">
        <v>87</v>
      </c>
      <c r="D45" s="22">
        <v>0</v>
      </c>
      <c r="E45" s="22">
        <f t="shared" si="1"/>
        <v>12500</v>
      </c>
      <c r="F45" s="50" t="str">
        <f t="shared" si="2"/>
        <v>↑</v>
      </c>
      <c r="G45" s="51">
        <f t="shared" si="0"/>
        <v>12500</v>
      </c>
      <c r="H45" s="47">
        <f t="shared" si="3"/>
        <v>-100</v>
      </c>
      <c r="I45" s="11">
        <v>10000</v>
      </c>
      <c r="J45" s="11">
        <v>15000</v>
      </c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4"/>
      <c r="B46" s="21" t="s">
        <v>46</v>
      </c>
      <c r="C46" s="30" t="s">
        <v>88</v>
      </c>
      <c r="D46" s="22">
        <v>0</v>
      </c>
      <c r="E46" s="22">
        <f t="shared" si="1"/>
        <v>4000</v>
      </c>
      <c r="F46" s="50" t="str">
        <f t="shared" si="2"/>
        <v>↑</v>
      </c>
      <c r="G46" s="51">
        <f t="shared" si="0"/>
        <v>4000</v>
      </c>
      <c r="H46" s="47">
        <f t="shared" si="3"/>
        <v>-100</v>
      </c>
      <c r="I46" s="11">
        <v>0</v>
      </c>
      <c r="J46" s="11">
        <v>8000</v>
      </c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56"/>
      <c r="B47" s="21" t="s">
        <v>47</v>
      </c>
      <c r="C47" s="30" t="s">
        <v>89</v>
      </c>
      <c r="D47" s="22">
        <v>0</v>
      </c>
      <c r="E47" s="22">
        <f t="shared" si="1"/>
        <v>4500</v>
      </c>
      <c r="F47" s="50" t="str">
        <f t="shared" si="2"/>
        <v>↑</v>
      </c>
      <c r="G47" s="51">
        <f t="shared" si="0"/>
        <v>4500</v>
      </c>
      <c r="H47" s="47">
        <f t="shared" si="3"/>
        <v>-100</v>
      </c>
      <c r="I47" s="35">
        <v>0</v>
      </c>
      <c r="J47" s="35">
        <v>9000</v>
      </c>
      <c r="K47" s="38"/>
      <c r="L47" s="35"/>
      <c r="M47" s="36"/>
      <c r="N47" s="37"/>
      <c r="O47" s="38"/>
      <c r="P47" s="44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10" priority="3" stopIfTrue="1" operator="equal">
      <formula>"↑"</formula>
    </cfRule>
  </conditionalFormatting>
  <conditionalFormatting sqref="H3:H47">
    <cfRule type="cellIs" dxfId="9" priority="4" stopIfTrue="1" operator="lessThanOrEqual">
      <formula>-10</formula>
    </cfRule>
    <cfRule type="cellIs" dxfId="8" priority="5" stopIfTrue="1" operator="greaterThanOrEqual">
      <formula>10</formula>
    </cfRule>
  </conditionalFormatting>
  <conditionalFormatting sqref="H3:H47">
    <cfRule type="cellIs" dxfId="7" priority="1" stopIfTrue="1" operator="lessThanOrEqual">
      <formula>-10</formula>
    </cfRule>
    <cfRule type="cellIs" dxfId="6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showGridLines="0" view="pageBreakPreview" zoomScaleNormal="100" workbookViewId="0">
      <pane xSplit="3" ySplit="2" topLeftCell="D24" activePane="bottomRight" state="frozen"/>
      <selection pane="topRight" activeCell="D1" sqref="D1"/>
      <selection pane="bottomLeft" activeCell="A3" sqref="A3"/>
      <selection pane="bottomRight" activeCell="E27" sqref="E27"/>
    </sheetView>
  </sheetViews>
  <sheetFormatPr defaultRowHeight="13.5" x14ac:dyDescent="0.15"/>
  <cols>
    <col min="1" max="1" width="7.88671875" style="33" customWidth="1"/>
    <col min="2" max="2" width="11.77734375" style="64" customWidth="1"/>
    <col min="3" max="3" width="26.5546875" style="33" customWidth="1"/>
    <col min="4" max="4" width="20.77734375" style="33" customWidth="1"/>
    <col min="5" max="5" width="20.77734375" style="61" customWidth="1"/>
    <col min="6" max="6" width="15.44140625" style="5" customWidth="1"/>
    <col min="7" max="8" width="13.6640625" style="5" customWidth="1"/>
    <col min="9" max="9" width="15.88671875" style="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57" t="s">
        <v>101</v>
      </c>
      <c r="B1" s="57"/>
      <c r="C1" s="57"/>
      <c r="D1" s="57"/>
      <c r="E1" s="57"/>
      <c r="F1" s="57"/>
      <c r="G1" s="57"/>
      <c r="H1" s="57"/>
      <c r="I1" s="57"/>
      <c r="J1" s="57"/>
      <c r="K1" s="39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6" t="s">
        <v>1</v>
      </c>
      <c r="C2" s="27" t="s">
        <v>2</v>
      </c>
      <c r="D2" s="52" t="s">
        <v>102</v>
      </c>
      <c r="E2" s="52" t="s">
        <v>103</v>
      </c>
      <c r="F2" s="2"/>
      <c r="G2" s="2"/>
      <c r="H2" s="2"/>
      <c r="I2" s="2"/>
      <c r="J2" s="2"/>
      <c r="K2" s="2"/>
    </row>
    <row r="3" spans="1:16" s="1" customFormat="1" ht="68.25" customHeight="1" thickTop="1" x14ac:dyDescent="0.15">
      <c r="A3" s="62" t="s">
        <v>159</v>
      </c>
      <c r="B3" s="32" t="s">
        <v>100</v>
      </c>
      <c r="C3" s="29" t="s">
        <v>160</v>
      </c>
      <c r="D3" s="31" t="s">
        <v>104</v>
      </c>
      <c r="E3" s="58" t="s">
        <v>135</v>
      </c>
    </row>
    <row r="4" spans="1:16" ht="68.25" customHeight="1" x14ac:dyDescent="0.15">
      <c r="A4" s="63"/>
      <c r="B4" s="32" t="s">
        <v>4</v>
      </c>
      <c r="C4" s="30" t="s">
        <v>161</v>
      </c>
      <c r="D4" s="31" t="s">
        <v>105</v>
      </c>
      <c r="E4" s="58" t="s">
        <v>136</v>
      </c>
      <c r="F4" s="2"/>
      <c r="G4" s="2"/>
      <c r="H4" s="2"/>
      <c r="I4" s="2"/>
      <c r="J4" s="2"/>
      <c r="K4" s="2"/>
    </row>
    <row r="5" spans="1:16" ht="68.25" customHeight="1" x14ac:dyDescent="0.15">
      <c r="A5" s="63"/>
      <c r="B5" s="32" t="s">
        <v>99</v>
      </c>
      <c r="C5" s="30" t="s">
        <v>162</v>
      </c>
      <c r="D5" s="31" t="s">
        <v>106</v>
      </c>
      <c r="E5" s="58" t="s">
        <v>137</v>
      </c>
      <c r="F5" s="2"/>
      <c r="G5" s="2"/>
      <c r="H5" s="2"/>
      <c r="I5" s="2"/>
      <c r="J5" s="2"/>
      <c r="K5" s="2"/>
    </row>
    <row r="6" spans="1:16" ht="68.25" customHeight="1" x14ac:dyDescent="0.15">
      <c r="A6" s="63"/>
      <c r="B6" s="32" t="s">
        <v>98</v>
      </c>
      <c r="C6" s="29" t="s">
        <v>163</v>
      </c>
      <c r="D6" s="31" t="s">
        <v>107</v>
      </c>
      <c r="E6" s="58" t="s">
        <v>138</v>
      </c>
      <c r="F6" s="2"/>
      <c r="G6" s="2"/>
      <c r="H6" s="2"/>
      <c r="I6" s="2"/>
      <c r="J6" s="2"/>
      <c r="K6" s="2"/>
    </row>
    <row r="7" spans="1:16" ht="68.25" customHeight="1" x14ac:dyDescent="0.15">
      <c r="A7" s="63"/>
      <c r="B7" s="32" t="s">
        <v>97</v>
      </c>
      <c r="C7" s="31" t="s">
        <v>164</v>
      </c>
      <c r="D7" s="31" t="s">
        <v>108</v>
      </c>
      <c r="E7" s="58" t="s">
        <v>139</v>
      </c>
      <c r="F7" s="2"/>
      <c r="G7" s="2"/>
      <c r="H7" s="2"/>
      <c r="I7" s="2"/>
      <c r="J7" s="2"/>
      <c r="K7" s="2"/>
    </row>
    <row r="8" spans="1:16" ht="68.25" customHeight="1" x14ac:dyDescent="0.15">
      <c r="A8" s="63"/>
      <c r="B8" s="32" t="s">
        <v>8</v>
      </c>
      <c r="C8" s="31" t="s">
        <v>165</v>
      </c>
      <c r="D8" s="31" t="s">
        <v>109</v>
      </c>
      <c r="E8" s="58" t="s">
        <v>140</v>
      </c>
      <c r="F8" s="2"/>
      <c r="G8" s="2"/>
      <c r="H8" s="2"/>
      <c r="I8" s="2"/>
      <c r="J8" s="2"/>
      <c r="K8" s="2"/>
    </row>
    <row r="9" spans="1:16" ht="68.25" customHeight="1" x14ac:dyDescent="0.15">
      <c r="A9" s="63"/>
      <c r="B9" s="32" t="s">
        <v>9</v>
      </c>
      <c r="C9" s="31" t="s">
        <v>165</v>
      </c>
      <c r="D9" s="31" t="s">
        <v>109</v>
      </c>
      <c r="E9" s="58" t="s">
        <v>141</v>
      </c>
      <c r="F9" s="2"/>
      <c r="G9" s="2"/>
      <c r="H9" s="2"/>
      <c r="I9" s="2"/>
      <c r="J9" s="2"/>
      <c r="K9" s="2"/>
    </row>
    <row r="10" spans="1:16" ht="68.25" customHeight="1" x14ac:dyDescent="0.15">
      <c r="A10" s="63"/>
      <c r="B10" s="32" t="s">
        <v>18</v>
      </c>
      <c r="C10" s="31" t="s">
        <v>166</v>
      </c>
      <c r="D10" s="31" t="s">
        <v>108</v>
      </c>
      <c r="E10" s="58" t="s">
        <v>142</v>
      </c>
      <c r="F10" s="2"/>
      <c r="G10" s="2"/>
      <c r="H10" s="2"/>
      <c r="I10" s="2"/>
      <c r="J10" s="2"/>
      <c r="K10" s="2"/>
    </row>
    <row r="11" spans="1:16" ht="68.25" customHeight="1" x14ac:dyDescent="0.15">
      <c r="A11" s="63"/>
      <c r="B11" s="32" t="s">
        <v>167</v>
      </c>
      <c r="C11" s="31" t="s">
        <v>166</v>
      </c>
      <c r="D11" s="31" t="s">
        <v>110</v>
      </c>
      <c r="E11" s="58" t="s">
        <v>143</v>
      </c>
      <c r="F11" s="2"/>
      <c r="G11" s="2"/>
      <c r="H11" s="2"/>
      <c r="I11" s="2"/>
      <c r="J11" s="2"/>
      <c r="K11" s="2"/>
    </row>
    <row r="12" spans="1:16" ht="68.25" customHeight="1" x14ac:dyDescent="0.15">
      <c r="A12" s="63"/>
      <c r="B12" s="32" t="s">
        <v>17</v>
      </c>
      <c r="C12" s="31" t="s">
        <v>168</v>
      </c>
      <c r="D12" s="31" t="s">
        <v>111</v>
      </c>
      <c r="E12" s="58" t="s">
        <v>144</v>
      </c>
      <c r="F12" s="2"/>
      <c r="G12" s="2"/>
      <c r="H12" s="2"/>
      <c r="I12" s="2"/>
      <c r="J12" s="2"/>
      <c r="K12" s="2"/>
    </row>
    <row r="13" spans="1:16" ht="68.25" customHeight="1" x14ac:dyDescent="0.15">
      <c r="A13" s="63"/>
      <c r="B13" s="32" t="s">
        <v>16</v>
      </c>
      <c r="C13" s="31" t="s">
        <v>168</v>
      </c>
      <c r="D13" s="31" t="s">
        <v>107</v>
      </c>
      <c r="E13" s="58" t="s">
        <v>145</v>
      </c>
      <c r="F13" s="2"/>
      <c r="G13" s="2"/>
      <c r="H13" s="2"/>
      <c r="I13" s="2"/>
      <c r="J13" s="2"/>
      <c r="K13" s="2"/>
    </row>
    <row r="14" spans="1:16" ht="68.25" customHeight="1" x14ac:dyDescent="0.15">
      <c r="A14" s="63"/>
      <c r="B14" s="32" t="s">
        <v>13</v>
      </c>
      <c r="C14" s="32" t="s">
        <v>60</v>
      </c>
      <c r="D14" s="58" t="s">
        <v>112</v>
      </c>
      <c r="E14" s="58" t="s">
        <v>146</v>
      </c>
      <c r="F14" s="2"/>
      <c r="G14" s="2"/>
      <c r="H14" s="2"/>
      <c r="I14" s="2"/>
      <c r="J14" s="2"/>
      <c r="K14" s="2"/>
    </row>
    <row r="15" spans="1:16" ht="68.25" customHeight="1" x14ac:dyDescent="0.15">
      <c r="A15" s="63"/>
      <c r="B15" s="32" t="s">
        <v>14</v>
      </c>
      <c r="C15" s="32" t="s">
        <v>60</v>
      </c>
      <c r="D15" s="58" t="s">
        <v>113</v>
      </c>
      <c r="E15" s="58" t="s">
        <v>147</v>
      </c>
      <c r="F15" s="2"/>
      <c r="G15" s="2"/>
      <c r="H15" s="2"/>
      <c r="I15" s="2"/>
      <c r="J15" s="2"/>
      <c r="K15" s="2"/>
    </row>
    <row r="16" spans="1:16" ht="68.25" customHeight="1" x14ac:dyDescent="0.15">
      <c r="A16" s="63"/>
      <c r="B16" s="32" t="s">
        <v>15</v>
      </c>
      <c r="C16" s="31" t="s">
        <v>36</v>
      </c>
      <c r="D16" s="58" t="s">
        <v>114</v>
      </c>
      <c r="E16" s="58" t="s">
        <v>148</v>
      </c>
      <c r="F16" s="2"/>
      <c r="G16" s="2"/>
      <c r="H16" s="2"/>
      <c r="I16" s="2"/>
      <c r="J16" s="2"/>
      <c r="K16" s="2"/>
    </row>
    <row r="17" spans="1:11" ht="68.25" customHeight="1" x14ac:dyDescent="0.15">
      <c r="A17" s="63"/>
      <c r="B17" s="32" t="s">
        <v>12</v>
      </c>
      <c r="C17" s="31" t="s">
        <v>169</v>
      </c>
      <c r="D17" s="31" t="s">
        <v>115</v>
      </c>
      <c r="E17" s="58" t="s">
        <v>149</v>
      </c>
      <c r="F17" s="2"/>
      <c r="G17" s="2"/>
      <c r="H17" s="2"/>
      <c r="I17" s="2"/>
      <c r="J17" s="2"/>
      <c r="K17" s="2"/>
    </row>
    <row r="18" spans="1:11" ht="68.25" customHeight="1" x14ac:dyDescent="0.15">
      <c r="A18" s="63"/>
      <c r="B18" s="32" t="s">
        <v>19</v>
      </c>
      <c r="C18" s="32" t="s">
        <v>170</v>
      </c>
      <c r="D18" s="31" t="s">
        <v>116</v>
      </c>
      <c r="E18" s="58" t="s">
        <v>150</v>
      </c>
      <c r="F18" s="2"/>
      <c r="G18" s="2"/>
      <c r="H18" s="2"/>
      <c r="I18" s="2"/>
      <c r="J18" s="2"/>
      <c r="K18" s="2"/>
    </row>
    <row r="19" spans="1:11" ht="68.25" customHeight="1" x14ac:dyDescent="0.15">
      <c r="A19" s="63"/>
      <c r="B19" s="32" t="s">
        <v>171</v>
      </c>
      <c r="C19" s="29" t="s">
        <v>172</v>
      </c>
      <c r="D19" s="58" t="s">
        <v>117</v>
      </c>
      <c r="E19" s="58" t="s">
        <v>151</v>
      </c>
      <c r="F19" s="2"/>
      <c r="G19" s="43"/>
      <c r="H19" s="2"/>
      <c r="I19" s="2"/>
      <c r="J19" s="2"/>
      <c r="K19" s="2"/>
    </row>
    <row r="20" spans="1:11" ht="68.25" customHeight="1" x14ac:dyDescent="0.15">
      <c r="A20" s="63"/>
      <c r="B20" s="32" t="s">
        <v>20</v>
      </c>
      <c r="C20" s="30" t="s">
        <v>173</v>
      </c>
      <c r="D20" s="58" t="s">
        <v>118</v>
      </c>
      <c r="E20" s="58" t="s">
        <v>152</v>
      </c>
      <c r="F20" s="2"/>
      <c r="G20" s="2"/>
      <c r="H20" s="2"/>
      <c r="I20" s="2"/>
      <c r="J20" s="2"/>
      <c r="K20" s="2"/>
    </row>
    <row r="21" spans="1:11" ht="68.25" customHeight="1" x14ac:dyDescent="0.15">
      <c r="A21" s="63"/>
      <c r="B21" s="32" t="s">
        <v>21</v>
      </c>
      <c r="C21" s="30" t="s">
        <v>174</v>
      </c>
      <c r="D21" s="31" t="s">
        <v>119</v>
      </c>
      <c r="E21" s="58" t="s">
        <v>153</v>
      </c>
      <c r="F21" s="2"/>
      <c r="G21" s="2"/>
      <c r="H21" s="2"/>
      <c r="I21" s="2"/>
      <c r="J21" s="2"/>
      <c r="K21" s="2"/>
    </row>
    <row r="22" spans="1:11" ht="68.25" customHeight="1" x14ac:dyDescent="0.15">
      <c r="A22" s="63"/>
      <c r="B22" s="32" t="s">
        <v>10</v>
      </c>
      <c r="C22" s="32" t="s">
        <v>3</v>
      </c>
      <c r="D22" s="31" t="s">
        <v>120</v>
      </c>
      <c r="E22" s="58" t="s">
        <v>154</v>
      </c>
      <c r="F22" s="2"/>
      <c r="G22" s="2"/>
      <c r="H22" s="2"/>
      <c r="I22" s="2"/>
      <c r="J22" s="2"/>
      <c r="K22" s="2"/>
    </row>
    <row r="23" spans="1:11" ht="68.25" customHeight="1" x14ac:dyDescent="0.15">
      <c r="A23" s="63"/>
      <c r="B23" s="32" t="s">
        <v>175</v>
      </c>
      <c r="C23" s="32" t="s">
        <v>176</v>
      </c>
      <c r="D23" s="31" t="s">
        <v>121</v>
      </c>
      <c r="E23" s="58" t="s">
        <v>155</v>
      </c>
      <c r="F23" s="2"/>
      <c r="G23" s="2"/>
      <c r="H23" s="2"/>
      <c r="I23" s="2"/>
      <c r="J23" s="2"/>
      <c r="K23" s="2"/>
    </row>
    <row r="24" spans="1:11" ht="68.25" customHeight="1" x14ac:dyDescent="0.15">
      <c r="A24" s="63"/>
      <c r="B24" s="32" t="s">
        <v>11</v>
      </c>
      <c r="C24" s="32" t="s">
        <v>177</v>
      </c>
      <c r="D24" s="31" t="s">
        <v>122</v>
      </c>
      <c r="E24" s="58" t="s">
        <v>156</v>
      </c>
      <c r="F24" s="2"/>
      <c r="G24" s="2"/>
      <c r="H24" s="2"/>
      <c r="I24" s="2"/>
      <c r="J24" s="2"/>
      <c r="K24" s="2"/>
    </row>
    <row r="25" spans="1:11" ht="68.25" customHeight="1" x14ac:dyDescent="0.15">
      <c r="A25" s="63"/>
      <c r="B25" s="32" t="s">
        <v>178</v>
      </c>
      <c r="C25" s="29" t="s">
        <v>179</v>
      </c>
      <c r="D25" s="31" t="s">
        <v>123</v>
      </c>
      <c r="E25" s="58" t="s">
        <v>157</v>
      </c>
      <c r="F25" s="2"/>
      <c r="G25" s="2"/>
      <c r="H25" s="2"/>
      <c r="I25" s="2"/>
      <c r="J25" s="2"/>
      <c r="K25" s="2"/>
    </row>
    <row r="26" spans="1:11" ht="68.25" customHeight="1" x14ac:dyDescent="0.15">
      <c r="A26" s="63"/>
      <c r="B26" s="32" t="s">
        <v>180</v>
      </c>
      <c r="C26" s="29" t="s">
        <v>181</v>
      </c>
      <c r="D26" s="31" t="s">
        <v>108</v>
      </c>
      <c r="E26" s="58" t="s">
        <v>218</v>
      </c>
      <c r="F26" s="2"/>
      <c r="G26" s="2"/>
      <c r="H26" s="2"/>
      <c r="I26" s="2"/>
      <c r="J26" s="2"/>
      <c r="K26" s="2"/>
    </row>
    <row r="27" spans="1:11" ht="68.25" customHeight="1" x14ac:dyDescent="0.15">
      <c r="A27" s="62" t="s">
        <v>182</v>
      </c>
      <c r="B27" s="30" t="s">
        <v>40</v>
      </c>
      <c r="C27" s="29" t="s">
        <v>183</v>
      </c>
      <c r="D27" s="31" t="s">
        <v>124</v>
      </c>
      <c r="E27" s="58" t="s">
        <v>158</v>
      </c>
      <c r="F27" s="2"/>
      <c r="G27" s="2"/>
      <c r="H27" s="2"/>
      <c r="I27" s="2"/>
      <c r="J27" s="2"/>
      <c r="K27" s="2"/>
    </row>
    <row r="28" spans="1:11" ht="68.25" customHeight="1" x14ac:dyDescent="0.15">
      <c r="A28" s="63"/>
      <c r="B28" s="30" t="s">
        <v>34</v>
      </c>
      <c r="C28" s="29" t="s">
        <v>184</v>
      </c>
      <c r="D28" s="31" t="s">
        <v>125</v>
      </c>
      <c r="E28" s="58" t="s">
        <v>203</v>
      </c>
      <c r="F28" s="2"/>
      <c r="G28" s="2"/>
      <c r="H28" s="2"/>
      <c r="I28" s="2"/>
      <c r="J28" s="2"/>
      <c r="K28" s="2"/>
    </row>
    <row r="29" spans="1:11" ht="68.25" customHeight="1" x14ac:dyDescent="0.15">
      <c r="A29" s="63"/>
      <c r="B29" s="30" t="s">
        <v>22</v>
      </c>
      <c r="C29" s="29" t="s">
        <v>185</v>
      </c>
      <c r="D29" s="31" t="s">
        <v>126</v>
      </c>
      <c r="E29" s="58" t="s">
        <v>204</v>
      </c>
      <c r="F29" s="2"/>
      <c r="G29" s="2"/>
      <c r="H29" s="2"/>
      <c r="I29" s="2"/>
      <c r="J29" s="2"/>
      <c r="K29" s="2"/>
    </row>
    <row r="30" spans="1:11" ht="68.25" customHeight="1" x14ac:dyDescent="0.15">
      <c r="A30" s="63"/>
      <c r="B30" s="30" t="s">
        <v>33</v>
      </c>
      <c r="C30" s="29" t="s">
        <v>94</v>
      </c>
      <c r="D30" s="31" t="s">
        <v>127</v>
      </c>
      <c r="E30" s="58" t="s">
        <v>205</v>
      </c>
      <c r="F30" s="2"/>
      <c r="G30" s="2"/>
      <c r="H30" s="2"/>
      <c r="I30" s="2"/>
      <c r="J30" s="2"/>
      <c r="K30" s="2"/>
    </row>
    <row r="31" spans="1:11" ht="68.25" customHeight="1" x14ac:dyDescent="0.15">
      <c r="A31" s="63"/>
      <c r="B31" s="30" t="s">
        <v>41</v>
      </c>
      <c r="C31" s="29" t="s">
        <v>186</v>
      </c>
      <c r="D31" s="31" t="s">
        <v>108</v>
      </c>
      <c r="E31" s="59" t="s">
        <v>108</v>
      </c>
      <c r="F31" s="2"/>
      <c r="G31" s="2"/>
      <c r="H31" s="2"/>
      <c r="I31" s="2"/>
      <c r="J31" s="2"/>
      <c r="K31" s="2"/>
    </row>
    <row r="32" spans="1:11" ht="68.25" customHeight="1" x14ac:dyDescent="0.15">
      <c r="A32" s="63"/>
      <c r="B32" s="30" t="s">
        <v>26</v>
      </c>
      <c r="C32" s="30" t="s">
        <v>187</v>
      </c>
      <c r="D32" s="31" t="s">
        <v>128</v>
      </c>
      <c r="E32" s="58" t="s">
        <v>108</v>
      </c>
      <c r="F32" s="2"/>
      <c r="G32" s="2"/>
      <c r="H32" s="2"/>
      <c r="I32" s="2"/>
      <c r="J32" s="2"/>
      <c r="K32" s="2"/>
    </row>
    <row r="33" spans="1:11" ht="68.25" customHeight="1" x14ac:dyDescent="0.15">
      <c r="A33" s="63"/>
      <c r="B33" s="30" t="s">
        <v>42</v>
      </c>
      <c r="C33" s="30" t="s">
        <v>76</v>
      </c>
      <c r="D33" s="31" t="s">
        <v>108</v>
      </c>
      <c r="E33" s="58" t="s">
        <v>206</v>
      </c>
      <c r="F33" s="2"/>
      <c r="G33" s="2"/>
      <c r="H33" s="2"/>
      <c r="I33" s="2"/>
      <c r="J33" s="2"/>
      <c r="K33" s="2"/>
    </row>
    <row r="34" spans="1:11" ht="68.25" customHeight="1" x14ac:dyDescent="0.15">
      <c r="A34" s="63"/>
      <c r="B34" s="30" t="s">
        <v>43</v>
      </c>
      <c r="C34" s="30" t="s">
        <v>188</v>
      </c>
      <c r="D34" s="31" t="s">
        <v>108</v>
      </c>
      <c r="E34" s="58" t="s">
        <v>207</v>
      </c>
      <c r="F34" s="2"/>
      <c r="G34" s="2"/>
      <c r="H34" s="2"/>
      <c r="I34" s="2"/>
      <c r="J34" s="2"/>
      <c r="K34" s="2"/>
    </row>
    <row r="35" spans="1:11" ht="68.25" customHeight="1" x14ac:dyDescent="0.15">
      <c r="A35" s="63"/>
      <c r="B35" s="30" t="s">
        <v>27</v>
      </c>
      <c r="C35" s="30" t="s">
        <v>189</v>
      </c>
      <c r="D35" s="60" t="s">
        <v>129</v>
      </c>
      <c r="E35" s="58" t="s">
        <v>208</v>
      </c>
      <c r="F35" s="2"/>
      <c r="G35" s="2"/>
      <c r="H35" s="2"/>
      <c r="I35" s="2"/>
      <c r="J35" s="2"/>
      <c r="K35" s="2"/>
    </row>
    <row r="36" spans="1:11" ht="68.25" customHeight="1" x14ac:dyDescent="0.15">
      <c r="A36" s="63"/>
      <c r="B36" s="30" t="s">
        <v>28</v>
      </c>
      <c r="C36" s="30" t="s">
        <v>190</v>
      </c>
      <c r="D36" s="58" t="s">
        <v>130</v>
      </c>
      <c r="E36" s="58" t="s">
        <v>209</v>
      </c>
      <c r="F36" s="2"/>
      <c r="G36" s="2"/>
      <c r="H36" s="2"/>
      <c r="I36" s="2"/>
      <c r="J36" s="2"/>
      <c r="K36" s="2"/>
    </row>
    <row r="37" spans="1:11" ht="68.25" customHeight="1" x14ac:dyDescent="0.15">
      <c r="A37" s="63"/>
      <c r="B37" s="30" t="s">
        <v>24</v>
      </c>
      <c r="C37" s="30" t="s">
        <v>25</v>
      </c>
      <c r="D37" s="31" t="s">
        <v>131</v>
      </c>
      <c r="E37" s="58" t="s">
        <v>210</v>
      </c>
      <c r="F37" s="2"/>
      <c r="G37" s="2"/>
      <c r="H37" s="2"/>
      <c r="I37" s="2"/>
      <c r="J37" s="2"/>
      <c r="K37" s="2"/>
    </row>
    <row r="38" spans="1:11" ht="68.25" customHeight="1" x14ac:dyDescent="0.15">
      <c r="A38" s="63"/>
      <c r="B38" s="30" t="s">
        <v>23</v>
      </c>
      <c r="C38" s="30" t="s">
        <v>191</v>
      </c>
      <c r="D38" s="31" t="s">
        <v>132</v>
      </c>
      <c r="E38" s="58" t="s">
        <v>211</v>
      </c>
      <c r="F38" s="2"/>
      <c r="G38" s="2"/>
      <c r="H38" s="2"/>
      <c r="I38" s="2"/>
      <c r="J38" s="2"/>
      <c r="K38" s="2"/>
    </row>
    <row r="39" spans="1:11" ht="68.25" customHeight="1" x14ac:dyDescent="0.15">
      <c r="A39" s="63"/>
      <c r="B39" s="30" t="s">
        <v>29</v>
      </c>
      <c r="C39" s="30" t="s">
        <v>192</v>
      </c>
      <c r="D39" s="31" t="s">
        <v>133</v>
      </c>
      <c r="E39" s="58" t="s">
        <v>212</v>
      </c>
      <c r="F39" s="2"/>
      <c r="G39" s="2"/>
      <c r="H39" s="2"/>
      <c r="I39" s="2"/>
      <c r="J39" s="2"/>
      <c r="K39" s="2"/>
    </row>
    <row r="40" spans="1:11" ht="68.25" customHeight="1" x14ac:dyDescent="0.15">
      <c r="A40" s="63"/>
      <c r="B40" s="30" t="s">
        <v>30</v>
      </c>
      <c r="C40" s="29" t="s">
        <v>193</v>
      </c>
      <c r="D40" s="31" t="s">
        <v>108</v>
      </c>
      <c r="E40" s="58" t="s">
        <v>213</v>
      </c>
      <c r="F40" s="2"/>
      <c r="G40" s="2"/>
      <c r="H40" s="2"/>
      <c r="I40" s="2"/>
      <c r="J40" s="2"/>
      <c r="K40" s="2"/>
    </row>
    <row r="41" spans="1:11" ht="68.25" customHeight="1" x14ac:dyDescent="0.15">
      <c r="A41" s="63"/>
      <c r="B41" s="30" t="s">
        <v>194</v>
      </c>
      <c r="C41" s="30" t="s">
        <v>195</v>
      </c>
      <c r="D41" s="32" t="s">
        <v>108</v>
      </c>
      <c r="E41" s="58" t="s">
        <v>108</v>
      </c>
      <c r="F41" s="2"/>
      <c r="G41" s="2"/>
      <c r="H41" s="2"/>
      <c r="I41" s="2"/>
      <c r="J41" s="2"/>
      <c r="K41" s="2"/>
    </row>
    <row r="42" spans="1:11" ht="68.25" customHeight="1" x14ac:dyDescent="0.15">
      <c r="A42" s="63"/>
      <c r="B42" s="30" t="s">
        <v>196</v>
      </c>
      <c r="C42" s="30" t="s">
        <v>197</v>
      </c>
      <c r="D42" s="31" t="s">
        <v>108</v>
      </c>
      <c r="E42" s="58" t="s">
        <v>108</v>
      </c>
      <c r="F42" s="2"/>
      <c r="G42" s="41"/>
      <c r="H42" s="2"/>
      <c r="I42" s="2"/>
      <c r="J42" s="2"/>
      <c r="K42" s="2"/>
    </row>
    <row r="43" spans="1:11" ht="68.25" customHeight="1" x14ac:dyDescent="0.15">
      <c r="A43" s="63"/>
      <c r="B43" s="30" t="s">
        <v>51</v>
      </c>
      <c r="C43" s="30" t="s">
        <v>198</v>
      </c>
      <c r="D43" s="32" t="s">
        <v>108</v>
      </c>
      <c r="E43" s="59" t="s">
        <v>108</v>
      </c>
      <c r="F43" s="2"/>
      <c r="G43" s="2"/>
      <c r="H43" s="2"/>
      <c r="I43" s="2"/>
      <c r="J43" s="2"/>
      <c r="K43" s="2"/>
    </row>
    <row r="44" spans="1:11" ht="68.25" customHeight="1" x14ac:dyDescent="0.15">
      <c r="A44" s="63"/>
      <c r="B44" s="30" t="s">
        <v>31</v>
      </c>
      <c r="C44" s="30" t="s">
        <v>199</v>
      </c>
      <c r="D44" s="31" t="s">
        <v>134</v>
      </c>
      <c r="E44" s="58" t="s">
        <v>214</v>
      </c>
      <c r="F44" s="2"/>
      <c r="G44" s="2"/>
      <c r="H44" s="2"/>
      <c r="I44" s="2"/>
      <c r="J44" s="2"/>
      <c r="K44" s="2"/>
    </row>
    <row r="45" spans="1:11" ht="68.25" customHeight="1" x14ac:dyDescent="0.15">
      <c r="A45" s="63"/>
      <c r="B45" s="30" t="s">
        <v>32</v>
      </c>
      <c r="C45" s="30" t="s">
        <v>200</v>
      </c>
      <c r="D45" s="31" t="s">
        <v>134</v>
      </c>
      <c r="E45" s="58" t="s">
        <v>215</v>
      </c>
      <c r="F45" s="2"/>
      <c r="G45" s="2"/>
      <c r="H45" s="2"/>
      <c r="I45" s="2"/>
      <c r="J45" s="2"/>
      <c r="K45" s="2"/>
    </row>
    <row r="46" spans="1:11" ht="68.25" customHeight="1" x14ac:dyDescent="0.15">
      <c r="A46" s="63"/>
      <c r="B46" s="30" t="s">
        <v>46</v>
      </c>
      <c r="C46" s="30" t="s">
        <v>201</v>
      </c>
      <c r="D46" s="31" t="s">
        <v>108</v>
      </c>
      <c r="E46" s="58" t="s">
        <v>216</v>
      </c>
      <c r="F46" s="2"/>
      <c r="G46" s="2"/>
      <c r="H46" s="2"/>
      <c r="I46" s="2"/>
      <c r="J46" s="2"/>
      <c r="K46" s="2"/>
    </row>
    <row r="47" spans="1:11" ht="68.25" customHeight="1" x14ac:dyDescent="0.15">
      <c r="A47" s="63"/>
      <c r="B47" s="30" t="s">
        <v>47</v>
      </c>
      <c r="C47" s="30" t="s">
        <v>202</v>
      </c>
      <c r="D47" s="31" t="s">
        <v>108</v>
      </c>
      <c r="E47" s="58" t="s">
        <v>217</v>
      </c>
      <c r="F47" s="2"/>
      <c r="G47" s="2"/>
      <c r="H47" s="2"/>
      <c r="I47" s="2"/>
      <c r="J47" s="2"/>
      <c r="K47" s="2"/>
    </row>
    <row r="48" spans="1:11" x14ac:dyDescent="0.15">
      <c r="J48" s="2"/>
      <c r="K48" s="2"/>
    </row>
    <row r="53" spans="8:8" x14ac:dyDescent="0.15">
      <c r="H53" s="5" t="s">
        <v>52</v>
      </c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2020-10-30T05:00:37Z</dcterms:modified>
</cp:coreProperties>
</file>