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<sst xmlns="http://schemas.openxmlformats.org/spreadsheetml/2006/main" count="182" uniqueCount="134">
  <si>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</si>
  <si>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</si>
  <si>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</si>
  <si>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</si>
  <si>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</si>
  <si>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</si>
  <si>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</si>
  <si>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</si>
  <si>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</si>
  <si>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</si>
  <si>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</si>
  <si>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</si>
  <si>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</si>
  <si>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</si>
  <si>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</si>
  <si>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</si>
  <si>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</si>
  <si>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</si>
  <si>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</si>
  <si>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</si>
  <si>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</si>
  <si>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</si>
  <si>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</si>
  <si>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</si>
  <si>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</si>
  <si>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</si>
  <si>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</si>
  <si>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</si>
  <si>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</si>
  <si>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</si>
  <si>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</si>
  <si>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</si>
  <si>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</si>
  <si>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</si>
  <si>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</si>
  <si>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</si>
  <si>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</si>
  <si>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</si>
  <si>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</si>
  <si>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</si>
  <si>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</si>
  <si>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</si>
  <si>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</si>
  <si>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</si>
  <si>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</si>
  <si>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</si>
  <si>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</si>
  <si>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</si>
  <si>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</si>
  <si>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</si>
  <si>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</si>
  <si>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</si>
  <si>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</si>
  <si>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</si>
  <si>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</si>
  <si>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</si>
  <si>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</si>
  <si>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</si>
  <si>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</si>
  <si>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</si>
  <si>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</si>
  <si>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</si>
  <si>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</si>
  <si>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</si>
  <si>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</si>
  <si>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</si>
  <si>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</si>
  <si>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</si>
  <si>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</si>
  <si>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</si>
  <si>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</si>
  <si>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</si>
  <si>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</si>
  <si>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</si>
  <si>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</si>
  <si>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</si>
  <si>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</si>
  <si>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</si>
  <si>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</si>
  <si>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</si>
  <si>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</si>
  <si>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</si>
  <si>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</si>
  <si>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</si>
  <si>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</si>
  <si>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</si>
  <si>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</si>
  <si>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</si>
  <si>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</si>
  <si>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</si>
  <si>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</si>
  <si>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</si>
  <si>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</si>
  <si>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</si>
  <si>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</si>
  <si>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</si>
  <si>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</si>
  <si>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</si>
  <si>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</si>
  <si>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</si>
  <si>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</si>
  <si>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</si>
  <si>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</si>
  <si>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</si>
  <si>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</si>
  <si>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</si>
  <si>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</si>
  <si>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</si>
  <si>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</si>
  <si>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</si>
  <si>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</si>
  <si>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</si>
  <si>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</si>
  <si>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</si>
  <si>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</si>
  <si>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</si>
  <si>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</si>
  <si>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</si>
  <si>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</si>
  <si>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</si>
  <si>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</si>
  <si>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400g</t>
    <phoneticPr fontId="2" type="noConversion"/>
  </si>
  <si>
    <t>500g</t>
    <phoneticPr fontId="2" type="noConversion"/>
  </si>
  <si>
    <t>400g</t>
    <phoneticPr fontId="2" type="noConversion"/>
  </si>
  <si>
    <t>1.5kg</t>
    <phoneticPr fontId="2" type="noConversion"/>
  </si>
  <si>
    <t>750g</t>
    <phoneticPr fontId="2" type="noConversion"/>
  </si>
  <si>
    <t>300g</t>
    <phoneticPr fontId="2" type="noConversion"/>
  </si>
  <si>
    <t>sk청라에너지주유소</t>
    <phoneticPr fontId="2" type="noConversion"/>
  </si>
  <si>
    <t>1개</t>
    <phoneticPr fontId="2" type="noConversion"/>
  </si>
  <si>
    <t>3개</t>
    <phoneticPr fontId="2" type="noConversion"/>
  </si>
  <si>
    <t>4개</t>
    <phoneticPr fontId="2" type="noConversion"/>
  </si>
  <si>
    <t>400g</t>
    <phoneticPr fontId="2" type="noConversion"/>
  </si>
  <si>
    <t>5개</t>
    <phoneticPr fontId="2" type="noConversion"/>
  </si>
  <si>
    <t>2포기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</si>
</sst>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1,323 </c:v>
                  </c:pt>
                  <c:pt idx="1">
                    <c:v> 1,197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10.5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1,167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1,075 </c:v>
                  </c:pt>
                  <c:pt idx="1">
                    <c:v> 1,067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0.8 </c:v>
                  </c:pt>
                  <c:pt idx="5">
                    <c:v> 1,100 </c:v>
                  </c:pt>
                  <c:pt idx="6">
                    <c:v> 850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14,200 </c:v>
                  </c:pt>
                  <c:pt idx="1">
                    <c:v> 13,933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1.9 </c:v>
                  </c:pt>
                  <c:pt idx="5">
                    <c:v> 15,000 </c:v>
                  </c:pt>
                  <c:pt idx="6">
                    <c:v> 13,500 </c:v>
                  </c:pt>
                  <c:pt idx="7">
                    <c:v> 13,500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57,500 </c:v>
                  </c:pt>
                  <c:pt idx="1">
                    <c:v> 57,333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0.3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3개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12,950 </c:v>
                  </c:pt>
                  <c:pt idx="1">
                    <c:v> 11,267 </c:v>
                  </c:pt>
                  <c:pt idx="2">
                    <c:v>↑</c:v>
                  </c:pt>
                  <c:pt idx="3">
                    <c:v> 1,683 </c:v>
                  </c:pt>
                  <c:pt idx="4">
                    <c:v> 14.9 </c:v>
                  </c:pt>
                  <c:pt idx="5">
                    <c:v> 18,000 </c:v>
                  </c:pt>
                  <c:pt idx="6">
                    <c:v> 12,000 </c:v>
                  </c:pt>
                  <c:pt idx="7">
                    <c:v> 12,800 </c:v>
                  </c:pt>
                  <c:pt idx="8">
                    <c:v> 9,000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11일</c:v>
                  </c:pt>
                  <c:pt idx="6">
                    <c:v>05월 12일</c:v>
                  </c:pt>
                  <c:pt idx="7">
                    <c:v>05월 13일</c:v>
                  </c:pt>
                  <c:pt idx="8">
                    <c:v>05월 14일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1,323 </c:v>
                  </c:pt>
                  <c:pt idx="1">
                    <c:v> 1,197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10.5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1,167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1,075 </c:v>
                  </c:pt>
                  <c:pt idx="1">
                    <c:v> 1,067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0.8 </c:v>
                  </c:pt>
                  <c:pt idx="5">
                    <c:v> 1,100 </c:v>
                  </c:pt>
                  <c:pt idx="6">
                    <c:v> 850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14,200 </c:v>
                  </c:pt>
                  <c:pt idx="1">
                    <c:v> 13,933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1.9 </c:v>
                  </c:pt>
                  <c:pt idx="5">
                    <c:v> 15,000 </c:v>
                  </c:pt>
                  <c:pt idx="6">
                    <c:v> 13,500 </c:v>
                  </c:pt>
                  <c:pt idx="7">
                    <c:v> 13,500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57,500 </c:v>
                  </c:pt>
                  <c:pt idx="1">
                    <c:v> 57,333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0.3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3개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12,950 </c:v>
                  </c:pt>
                  <c:pt idx="1">
                    <c:v> 11,267 </c:v>
                  </c:pt>
                  <c:pt idx="2">
                    <c:v>↑</c:v>
                  </c:pt>
                  <c:pt idx="3">
                    <c:v> 1,683 </c:v>
                  </c:pt>
                  <c:pt idx="4">
                    <c:v> 14.9 </c:v>
                  </c:pt>
                  <c:pt idx="5">
                    <c:v> 18,000 </c:v>
                  </c:pt>
                  <c:pt idx="6">
                    <c:v> 12,000 </c:v>
                  </c:pt>
                  <c:pt idx="7">
                    <c:v> 12,800 </c:v>
                  </c:pt>
                  <c:pt idx="8">
                    <c:v> 9,000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11일</c:v>
                  </c:pt>
                  <c:pt idx="6">
                    <c:v>05월 12일</c:v>
                  </c:pt>
                  <c:pt idx="7">
                    <c:v>05월 13일</c:v>
                  </c:pt>
                  <c:pt idx="8">
                    <c:v>05월 14일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1128</c:v>
                </c:pt>
                <c:pt idx="1">
                  <c:v>1004.3333333333334</c:v>
                </c:pt>
                <c:pt idx="2" formatCode="General">
                  <c:v>0</c:v>
                </c:pt>
                <c:pt idx="3">
                  <c:v>123.66666666666663</c:v>
                </c:pt>
                <c:pt idx="4" formatCode="_-* #,##0.0_-;\-* #,##0.0_-;_-* &quot;-&quot;_-;_-@_-">
                  <c:v>12.3</c:v>
                </c:pt>
                <c:pt idx="5">
                  <c:v>1499</c:v>
                </c:pt>
                <c:pt idx="6">
                  <c:v>1027</c:v>
                </c:pt>
                <c:pt idx="7">
                  <c:v>998</c:v>
                </c:pt>
                <c:pt idx="8">
                  <c:v>988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1,323 </c:v>
                  </c:pt>
                  <c:pt idx="1">
                    <c:v> 1,197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10.5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1,167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1,075 </c:v>
                  </c:pt>
                  <c:pt idx="1">
                    <c:v> 1,067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0.8 </c:v>
                  </c:pt>
                  <c:pt idx="5">
                    <c:v> 1,100 </c:v>
                  </c:pt>
                  <c:pt idx="6">
                    <c:v> 850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14,200 </c:v>
                  </c:pt>
                  <c:pt idx="1">
                    <c:v> 13,933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1.9 </c:v>
                  </c:pt>
                  <c:pt idx="5">
                    <c:v> 15,000 </c:v>
                  </c:pt>
                  <c:pt idx="6">
                    <c:v> 13,500 </c:v>
                  </c:pt>
                  <c:pt idx="7">
                    <c:v> 13,500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57,500 </c:v>
                  </c:pt>
                  <c:pt idx="1">
                    <c:v> 57,333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0.3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3개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12,950 </c:v>
                  </c:pt>
                  <c:pt idx="1">
                    <c:v> 11,267 </c:v>
                  </c:pt>
                  <c:pt idx="2">
                    <c:v>↑</c:v>
                  </c:pt>
                  <c:pt idx="3">
                    <c:v> 1,683 </c:v>
                  </c:pt>
                  <c:pt idx="4">
                    <c:v> 14.9 </c:v>
                  </c:pt>
                  <c:pt idx="5">
                    <c:v> 18,000 </c:v>
                  </c:pt>
                  <c:pt idx="6">
                    <c:v> 12,000 </c:v>
                  </c:pt>
                  <c:pt idx="7">
                    <c:v> 12,800 </c:v>
                  </c:pt>
                  <c:pt idx="8">
                    <c:v> 9,000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11일</c:v>
                  </c:pt>
                  <c:pt idx="6">
                    <c:v>05월 12일</c:v>
                  </c:pt>
                  <c:pt idx="7">
                    <c:v>05월 13일</c:v>
                  </c:pt>
                  <c:pt idx="8">
                    <c:v>05월 14일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1,323 </c:v>
                  </c:pt>
                  <c:pt idx="1">
                    <c:v> 1,197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10.5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1,167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1,075 </c:v>
                  </c:pt>
                  <c:pt idx="1">
                    <c:v> 1,067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0.8 </c:v>
                  </c:pt>
                  <c:pt idx="5">
                    <c:v> 1,100 </c:v>
                  </c:pt>
                  <c:pt idx="6">
                    <c:v> 850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14,200 </c:v>
                  </c:pt>
                  <c:pt idx="1">
                    <c:v> 13,933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1.9 </c:v>
                  </c:pt>
                  <c:pt idx="5">
                    <c:v> 15,000 </c:v>
                  </c:pt>
                  <c:pt idx="6">
                    <c:v> 13,500 </c:v>
                  </c:pt>
                  <c:pt idx="7">
                    <c:v> 13,500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57,500 </c:v>
                  </c:pt>
                  <c:pt idx="1">
                    <c:v> 57,333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0.3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3개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12,950 </c:v>
                  </c:pt>
                  <c:pt idx="1">
                    <c:v> 11,267 </c:v>
                  </c:pt>
                  <c:pt idx="2">
                    <c:v>↑</c:v>
                  </c:pt>
                  <c:pt idx="3">
                    <c:v> 1,683 </c:v>
                  </c:pt>
                  <c:pt idx="4">
                    <c:v> 14.9 </c:v>
                  </c:pt>
                  <c:pt idx="5">
                    <c:v> 18,000 </c:v>
                  </c:pt>
                  <c:pt idx="6">
                    <c:v> 12,000 </c:v>
                  </c:pt>
                  <c:pt idx="7">
                    <c:v> 12,800 </c:v>
                  </c:pt>
                  <c:pt idx="8">
                    <c:v> 9,000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11일</c:v>
                  </c:pt>
                  <c:pt idx="6">
                    <c:v>05월 12일</c:v>
                  </c:pt>
                  <c:pt idx="7">
                    <c:v>05월 13일</c:v>
                  </c:pt>
                  <c:pt idx="8">
                    <c:v>05월 14일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1,323 </c:v>
                  </c:pt>
                  <c:pt idx="1">
                    <c:v> 1,197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10.5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1,167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1,075 </c:v>
                  </c:pt>
                  <c:pt idx="1">
                    <c:v> 1,067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0.8 </c:v>
                  </c:pt>
                  <c:pt idx="5">
                    <c:v> 1,100 </c:v>
                  </c:pt>
                  <c:pt idx="6">
                    <c:v> 850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14,200 </c:v>
                  </c:pt>
                  <c:pt idx="1">
                    <c:v> 13,933 </c:v>
                  </c:pt>
                  <c:pt idx="2">
                    <c:v>↑</c:v>
                  </c:pt>
                  <c:pt idx="3">
                    <c:v> 267 </c:v>
                  </c:pt>
                  <c:pt idx="4">
                    <c:v> 1.9 </c:v>
                  </c:pt>
                  <c:pt idx="5">
                    <c:v> 15,000 </c:v>
                  </c:pt>
                  <c:pt idx="6">
                    <c:v> 13,500 </c:v>
                  </c:pt>
                  <c:pt idx="7">
                    <c:v> 13,500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57,500 </c:v>
                  </c:pt>
                  <c:pt idx="1">
                    <c:v> 57,333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0.3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3개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12,950 </c:v>
                  </c:pt>
                  <c:pt idx="1">
                    <c:v> 11,267 </c:v>
                  </c:pt>
                  <c:pt idx="2">
                    <c:v>↑</c:v>
                  </c:pt>
                  <c:pt idx="3">
                    <c:v> 1,683 </c:v>
                  </c:pt>
                  <c:pt idx="4">
                    <c:v> 14.9 </c:v>
                  </c:pt>
                  <c:pt idx="5">
                    <c:v> 18,000 </c:v>
                  </c:pt>
                  <c:pt idx="6">
                    <c:v> 12,000 </c:v>
                  </c:pt>
                  <c:pt idx="7">
                    <c:v> 12,800 </c:v>
                  </c:pt>
                  <c:pt idx="8">
                    <c:v> 9,000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11일</c:v>
                  </c:pt>
                  <c:pt idx="6">
                    <c:v>05월 12일</c:v>
                  </c:pt>
                  <c:pt idx="7">
                    <c:v>05월 13일</c:v>
                  </c:pt>
                  <c:pt idx="8">
                    <c:v>05월 14일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1033200"/>
        <c:axId val="1931031024"/>
      </c:barChart>
      <c:catAx>
        <c:axId val="1931033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31031024"/>
        <c:crosses val="autoZero"/>
        <c:auto val="1"/>
        <c:lblAlgn val="ctr"/>
        <c:lblOffset val="100"/>
        <c:noMultiLvlLbl val="0"/>
      </c:catAx>
      <c:valAx>
        <c:axId val="193103102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310332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6" activePane="bottomRight" state="frozen"/>
      <selection pane="topRight" activeCell="I1" sqref="I1"/>
      <selection pane="bottomLeft" activeCell="A4" sqref="A4"/>
      <selection pane="bottomRight" activeCell="L71" sqref="L71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7" t="s">
        <v>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9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8">
        <v>43962</v>
      </c>
      <c r="J3" s="28">
        <v>43963</v>
      </c>
      <c r="K3" s="28">
        <v>43964</v>
      </c>
      <c r="L3" s="28">
        <v>43965</v>
      </c>
      <c r="M3" s="28"/>
      <c r="N3" s="28"/>
      <c r="O3" s="28"/>
      <c r="P3" s="28"/>
      <c r="Q3" s="28"/>
    </row>
    <row r="4" spans="1:17" s="13" customFormat="1" ht="19.5" customHeight="1" x14ac:dyDescent="0.15">
      <c r="A4" s="38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39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39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39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39"/>
      <c r="B8" s="36" t="s">
        <v>65</v>
      </c>
      <c r="C8" s="11" t="s">
        <v>1</v>
      </c>
      <c r="D8" s="3">
        <f>AVERAGE(I8:Q8)</f>
        <v>4250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250</v>
      </c>
      <c r="H8" s="25">
        <f>ROUND(((D8-E8)/E8)*100,1)</f>
        <v>6.3</v>
      </c>
      <c r="I8" s="12">
        <v>5000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39"/>
      <c r="B9" s="37"/>
      <c r="C9" s="11" t="s">
        <v>42</v>
      </c>
      <c r="D9" s="3"/>
      <c r="E9" s="3"/>
      <c r="F9" s="4"/>
      <c r="G9" s="5"/>
      <c r="H9" s="25"/>
      <c r="I9" s="12"/>
      <c r="J9" s="12" t="s">
        <v>123</v>
      </c>
      <c r="K9" s="12" t="s">
        <v>122</v>
      </c>
      <c r="L9" s="12" t="s">
        <v>121</v>
      </c>
      <c r="M9" s="12"/>
      <c r="N9" s="12"/>
      <c r="O9" s="14"/>
      <c r="P9" s="12"/>
      <c r="Q9" s="12"/>
    </row>
    <row r="10" spans="1:17" s="13" customFormat="1" ht="19.5" customHeight="1" x14ac:dyDescent="0.15">
      <c r="A10" s="39"/>
      <c r="B10" s="36" t="s">
        <v>64</v>
      </c>
      <c r="C10" s="11" t="s">
        <v>2</v>
      </c>
      <c r="D10" s="3">
        <f>AVERAGE(I10:Q10)</f>
        <v>2375</v>
      </c>
      <c r="E10" s="3">
        <f>AVERAGE(J10:R10)</f>
        <v>2500</v>
      </c>
      <c r="F10" s="4" t="str">
        <f>IF((D10-E10)&lt;0,"↓",IF((D10-E10)&gt;0,"↑",""))</f>
        <v>↓</v>
      </c>
      <c r="G10" s="5">
        <f>ABS(D10-E10)</f>
        <v>125</v>
      </c>
      <c r="H10" s="25">
        <f>ROUND(((D10-E10)/E10)*100,1)</f>
        <v>-5</v>
      </c>
      <c r="I10" s="12">
        <v>2000</v>
      </c>
      <c r="J10" s="12">
        <v>3000</v>
      </c>
      <c r="K10" s="12">
        <v>2500</v>
      </c>
      <c r="L10" s="12">
        <v>2000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3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39"/>
      <c r="B12" s="36" t="s">
        <v>63</v>
      </c>
      <c r="C12" s="11" t="s">
        <v>2</v>
      </c>
      <c r="D12" s="3">
        <f>AVERAGE(I12:Q12)</f>
        <v>1250</v>
      </c>
      <c r="E12" s="3">
        <f>AVERAGE(J12:R12)</f>
        <v>1166.6666666666667</v>
      </c>
      <c r="F12" s="4" t="str">
        <f>IF((D12-E12)&lt;0,"↓",IF((D12-E12)&gt;0,"↑",""))</f>
        <v>↑</v>
      </c>
      <c r="G12" s="5">
        <f>ABS(D12-E12)</f>
        <v>83.333333333333258</v>
      </c>
      <c r="H12" s="25">
        <f>ROUND(((D12-E12)/E12)*100,1)</f>
        <v>7.1</v>
      </c>
      <c r="I12" s="12">
        <v>1500</v>
      </c>
      <c r="J12" s="12">
        <v>1000</v>
      </c>
      <c r="K12" s="12">
        <v>500</v>
      </c>
      <c r="L12" s="12">
        <v>2000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39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39"/>
      <c r="B14" s="36" t="s">
        <v>23</v>
      </c>
      <c r="C14" s="11" t="s">
        <v>2</v>
      </c>
      <c r="D14" s="3">
        <f>AVERAGE(I14:Q14)</f>
        <v>1375</v>
      </c>
      <c r="E14" s="3">
        <f>AVERAGE(J14:R14)</f>
        <v>1500</v>
      </c>
      <c r="F14" s="4" t="str">
        <f>IF((D14-E14)&lt;0,"↓",IF((D14-E14)&gt;0,"↑",""))</f>
        <v>↓</v>
      </c>
      <c r="G14" s="5">
        <f>ABS(D14-E14)</f>
        <v>125</v>
      </c>
      <c r="H14" s="25">
        <f>ROUND(((D14-E14)/E14)*100,1)</f>
        <v>-8.3000000000000007</v>
      </c>
      <c r="I14" s="12">
        <v>1000</v>
      </c>
      <c r="J14" s="12">
        <v>1500</v>
      </c>
      <c r="K14" s="12">
        <v>1500</v>
      </c>
      <c r="L14" s="12">
        <v>1500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39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39"/>
      <c r="B16" s="36" t="s">
        <v>62</v>
      </c>
      <c r="C16" s="11" t="s">
        <v>31</v>
      </c>
      <c r="D16" s="3">
        <f>AVERAGE(I16:Q16)</f>
        <v>12950</v>
      </c>
      <c r="E16" s="3">
        <f>AVERAGE(J16:R16)</f>
        <v>11266.666666666666</v>
      </c>
      <c r="F16" s="4" t="str">
        <f>IF((D16-E16)&lt;0,"↓",IF((D16-E16)&gt;0,"↑",""))</f>
        <v>↑</v>
      </c>
      <c r="G16" s="5">
        <f>ABS(D16-E16)</f>
        <v>1683.3333333333339</v>
      </c>
      <c r="H16" s="25">
        <f>ROUND(((D16-E16)/E16)*100,1)</f>
        <v>14.9</v>
      </c>
      <c r="I16" s="12">
        <v>18000</v>
      </c>
      <c r="J16" s="12">
        <v>12000</v>
      </c>
      <c r="K16" s="12">
        <v>12800</v>
      </c>
      <c r="L16" s="12">
        <v>9000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39"/>
      <c r="B17" s="37"/>
      <c r="C17" s="11" t="s">
        <v>42</v>
      </c>
      <c r="D17" s="3"/>
      <c r="E17" s="3"/>
      <c r="F17" s="4"/>
      <c r="G17" s="5"/>
      <c r="H17" s="25"/>
      <c r="I17" s="12" t="s">
        <v>114</v>
      </c>
      <c r="J17" s="12" t="s">
        <v>114</v>
      </c>
      <c r="K17" s="12" t="s">
        <v>120</v>
      </c>
      <c r="L17" s="12" t="s">
        <v>133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39"/>
      <c r="B18" s="36" t="s">
        <v>61</v>
      </c>
      <c r="C18" s="11" t="s">
        <v>3</v>
      </c>
      <c r="D18" s="3">
        <f>AVERAGE(I18:Q18)</f>
        <v>4250</v>
      </c>
      <c r="E18" s="3">
        <f>AVERAGE(J18:R18)</f>
        <v>4000</v>
      </c>
      <c r="F18" s="4" t="str">
        <f>IF((D18-E18)&lt;0,"↓",IF((D18-E18)&gt;0,"↑",""))</f>
        <v>↑</v>
      </c>
      <c r="G18" s="5">
        <f>ABS(D18-E18)</f>
        <v>250</v>
      </c>
      <c r="H18" s="25">
        <f>ROUND(((D18-E18)/E18)*100,1)</f>
        <v>6.3</v>
      </c>
      <c r="I18" s="12">
        <v>5000</v>
      </c>
      <c r="J18" s="12">
        <v>5000</v>
      </c>
      <c r="K18" s="12">
        <v>5000</v>
      </c>
      <c r="L18" s="12">
        <v>2000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39"/>
      <c r="B19" s="37"/>
      <c r="C19" s="11" t="s">
        <v>42</v>
      </c>
      <c r="D19" s="3"/>
      <c r="E19" s="3"/>
      <c r="F19" s="4"/>
      <c r="G19" s="5"/>
      <c r="H19" s="25"/>
      <c r="I19" s="14" t="s">
        <v>129</v>
      </c>
      <c r="J19" s="12" t="s">
        <v>130</v>
      </c>
      <c r="K19" s="12" t="s">
        <v>132</v>
      </c>
      <c r="L19" s="12" t="s">
        <v>128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39"/>
      <c r="B20" s="36" t="s">
        <v>57</v>
      </c>
      <c r="C20" s="11" t="s">
        <v>43</v>
      </c>
      <c r="D20" s="3">
        <f>AVERAGE(I20:Q20)</f>
        <v>5250</v>
      </c>
      <c r="E20" s="3">
        <f>AVERAGE(J20:R20)</f>
        <v>3666.6666666666665</v>
      </c>
      <c r="F20" s="4" t="str">
        <f>IF((D20-E20)&lt;0,"↓",IF((D20-E20)&gt;0,"↑",""))</f>
        <v>↑</v>
      </c>
      <c r="G20" s="5">
        <f>ABS(D20-E20)</f>
        <v>1583.3333333333335</v>
      </c>
      <c r="H20" s="25">
        <f>ROUND(((D20-E20)/E20)*100,1)</f>
        <v>43.2</v>
      </c>
      <c r="I20" s="12">
        <v>10000</v>
      </c>
      <c r="J20" s="12">
        <v>3000</v>
      </c>
      <c r="K20" s="12">
        <v>3000</v>
      </c>
      <c r="L20" s="12">
        <v>5000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39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39"/>
      <c r="B22" s="36" t="s">
        <v>60</v>
      </c>
      <c r="C22" s="11" t="s">
        <v>55</v>
      </c>
      <c r="D22" s="3">
        <f>AVERAGE(I22:Q22)</f>
        <v>8250</v>
      </c>
      <c r="E22" s="3">
        <f>AVERAGE(J22:R22)</f>
        <v>7000</v>
      </c>
      <c r="F22" s="4" t="str">
        <f>IF((D22-E22)&lt;0,"↓",IF((D22-E22)&gt;0,"↑",""))</f>
        <v>↑</v>
      </c>
      <c r="G22" s="5">
        <f>ABS(D22-E22)</f>
        <v>1250</v>
      </c>
      <c r="H22" s="25">
        <f>ROUND(((D22-E22)/E22)*100,1)</f>
        <v>17.899999999999999</v>
      </c>
      <c r="I22" s="12">
        <v>12000</v>
      </c>
      <c r="J22" s="12">
        <v>11000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39"/>
      <c r="B23" s="37"/>
      <c r="C23" s="11" t="s">
        <v>42</v>
      </c>
      <c r="D23" s="3"/>
      <c r="E23" s="3"/>
      <c r="F23" s="4"/>
      <c r="G23" s="5"/>
      <c r="H23" s="25"/>
      <c r="I23" s="19" t="s">
        <v>125</v>
      </c>
      <c r="J23" s="19" t="s">
        <v>124</v>
      </c>
      <c r="K23" s="19" t="s">
        <v>126</v>
      </c>
      <c r="L23" s="19" t="s">
        <v>102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39"/>
      <c r="B24" s="36" t="s">
        <v>59</v>
      </c>
      <c r="C24" s="11" t="s">
        <v>49</v>
      </c>
      <c r="D24" s="3">
        <f>AVERAGE(I24:Q24)</f>
        <v>57500</v>
      </c>
      <c r="E24" s="3">
        <f>AVERAGE(J24:R24)</f>
        <v>57333.333333333336</v>
      </c>
      <c r="F24" s="4" t="str">
        <f>IF((D24-E24)&lt;0,"↓",IF((D24-E24)&gt;0,"↑",""))</f>
        <v>↑</v>
      </c>
      <c r="G24" s="5">
        <f>ABS(D24-E24)</f>
        <v>166.66666666666424</v>
      </c>
      <c r="H24" s="25">
        <f>ROUND(((D24-E24)/E24)*100,1)</f>
        <v>0.3</v>
      </c>
      <c r="I24" s="12">
        <v>58000</v>
      </c>
      <c r="J24" s="12">
        <v>51000</v>
      </c>
      <c r="K24" s="12">
        <v>49000</v>
      </c>
      <c r="L24" s="12">
        <v>72000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39"/>
      <c r="B25" s="37"/>
      <c r="C25" s="16" t="s">
        <v>42</v>
      </c>
      <c r="D25" s="3"/>
      <c r="E25" s="3"/>
      <c r="F25" s="7"/>
      <c r="G25" s="8"/>
      <c r="H25" s="26"/>
      <c r="I25" s="32" t="s">
        <v>118</v>
      </c>
      <c r="J25" s="32" t="s">
        <v>115</v>
      </c>
      <c r="K25" s="32" t="s">
        <v>109</v>
      </c>
      <c r="L25" s="15" t="s">
        <v>103</v>
      </c>
      <c r="N25" s="15"/>
      <c r="O25" s="32"/>
      <c r="P25" s="15"/>
      <c r="Q25" s="33"/>
    </row>
    <row r="26" spans="1:17" s="13" customFormat="1" ht="24" customHeight="1" x14ac:dyDescent="0.15">
      <c r="A26" s="39"/>
      <c r="B26" s="36" t="s">
        <v>24</v>
      </c>
      <c r="C26" s="11" t="s">
        <v>4</v>
      </c>
      <c r="D26" s="3">
        <f>AVERAGE(I26:Q26)</f>
        <v>14200</v>
      </c>
      <c r="E26" s="3">
        <f>AVERAGE(J26:R26)</f>
        <v>13933.333333333334</v>
      </c>
      <c r="F26" s="4" t="str">
        <f>IF((D26-E26)&lt;0,"↓",IF((D26-E26)&gt;0,"↑",""))</f>
        <v>↑</v>
      </c>
      <c r="G26" s="5">
        <f>ABS(D26-E26)</f>
        <v>266.66666666666606</v>
      </c>
      <c r="H26" s="25">
        <f>ROUND(((D26-E26)/E26)*100,1)</f>
        <v>1.9</v>
      </c>
      <c r="I26" s="12">
        <v>15000</v>
      </c>
      <c r="J26" s="12">
        <v>13500</v>
      </c>
      <c r="K26" s="12">
        <v>13500</v>
      </c>
      <c r="L26" s="12">
        <v>14800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39"/>
      <c r="B27" s="37"/>
      <c r="C27" s="16" t="s">
        <v>42</v>
      </c>
      <c r="D27" s="3"/>
      <c r="E27" s="3"/>
      <c r="F27" s="7"/>
      <c r="G27" s="8"/>
      <c r="H27" s="26"/>
      <c r="I27" s="32" t="s">
        <v>110</v>
      </c>
      <c r="J27" s="32" t="s">
        <v>116</v>
      </c>
      <c r="K27" s="32" t="s">
        <v>110</v>
      </c>
      <c r="L27" s="15" t="s">
        <v>104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39"/>
      <c r="B28" s="36" t="s">
        <v>41</v>
      </c>
      <c r="C28" s="11" t="s">
        <v>44</v>
      </c>
      <c r="D28" s="3">
        <f>AVERAGE(I28:Q28)</f>
        <v>5625</v>
      </c>
      <c r="E28" s="3">
        <f>AVERAGE(J28:R28)</f>
        <v>5833.333333333333</v>
      </c>
      <c r="F28" s="4" t="str">
        <f>IF((D28-E28)&lt;0,"↓",IF((D28-E28)&gt;0,"↑",""))</f>
        <v>↓</v>
      </c>
      <c r="G28" s="5">
        <f>ABS(D28-E28)</f>
        <v>208.33333333333303</v>
      </c>
      <c r="H28" s="25">
        <f>ROUND(((D28-E28)/E28)*100,1)</f>
        <v>-3.6</v>
      </c>
      <c r="I28" s="12">
        <v>5000</v>
      </c>
      <c r="J28" s="12">
        <v>5000</v>
      </c>
      <c r="K28" s="12">
        <v>6500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39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111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39"/>
      <c r="B30" s="36" t="s">
        <v>66</v>
      </c>
      <c r="C30" s="11" t="s">
        <v>5</v>
      </c>
      <c r="D30" s="3">
        <f>AVERAGE(I30:Q30)</f>
        <v>5000</v>
      </c>
      <c r="E30" s="3">
        <f>AVERAGE(J30:R30)</f>
        <v>5000</v>
      </c>
      <c r="F30" s="4" t="str">
        <f>IF((D30-E30)&lt;0,"↓",IF((D30-E30)&gt;0,"↑",""))</f>
        <v/>
      </c>
      <c r="G30" s="5">
        <f>ABS(D30-E30)</f>
        <v>0</v>
      </c>
      <c r="H30" s="25">
        <f>ROUND(((D30-E30)/E30)*100,1)</f>
        <v>0</v>
      </c>
      <c r="I30" s="12">
        <v>5000</v>
      </c>
      <c r="J30" s="12">
        <v>5000</v>
      </c>
      <c r="K30" s="12">
        <v>4000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3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39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3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39"/>
      <c r="B34" s="36" t="s">
        <v>68</v>
      </c>
      <c r="C34" s="11" t="s">
        <v>2</v>
      </c>
      <c r="D34" s="3">
        <f>AVERAGE(I34:Q34)</f>
        <v>3000</v>
      </c>
      <c r="E34" s="3">
        <f>AVERAGE(J34:R34)</f>
        <v>3000</v>
      </c>
      <c r="F34" s="4" t="str">
        <f>IF((D34-E34)&lt;0,"↓",IF((D34-E34)&gt;0,"↑",""))</f>
        <v/>
      </c>
      <c r="G34" s="5">
        <f>ABS(D34-E34)</f>
        <v>0</v>
      </c>
      <c r="H34" s="25">
        <f>ROUND(((D34-E34)/E34)*100,1)</f>
        <v>0</v>
      </c>
      <c r="I34" s="12">
        <v>3000</v>
      </c>
      <c r="J34" s="12">
        <v>4000</v>
      </c>
      <c r="K34" s="12">
        <v>2000</v>
      </c>
      <c r="L34" s="12">
        <v>3000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39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39"/>
      <c r="B36" s="36" t="s">
        <v>39</v>
      </c>
      <c r="C36" s="11" t="s">
        <v>45</v>
      </c>
      <c r="D36" s="3">
        <f>AVERAGE(I36:Q36)</f>
        <v>13250</v>
      </c>
      <c r="E36" s="3">
        <f>AVERAGE(J36:R36)</f>
        <v>13333.333333333334</v>
      </c>
      <c r="F36" s="4" t="str">
        <f>IF((D36-E36)&lt;0,"↓",IF((D36-E36)&gt;0,"↑",""))</f>
        <v>↓</v>
      </c>
      <c r="G36" s="5">
        <f>ABS(D36-E36)</f>
        <v>83.33333333333394</v>
      </c>
      <c r="H36" s="25">
        <f>ROUND(((D36-E36)/E36)*100,1)</f>
        <v>-0.6</v>
      </c>
      <c r="I36" s="12">
        <v>13000</v>
      </c>
      <c r="J36" s="12">
        <v>10000</v>
      </c>
      <c r="K36" s="12">
        <v>15000</v>
      </c>
      <c r="L36" s="12">
        <v>15000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3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 t="s">
        <v>131</v>
      </c>
      <c r="J37" s="12" t="s">
        <v>106</v>
      </c>
      <c r="K37" s="12"/>
      <c r="L37" s="12" t="s">
        <v>105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39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4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112</v>
      </c>
      <c r="L39" s="12" t="s">
        <v>119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38" t="s">
        <v>25</v>
      </c>
      <c r="B40" s="36" t="s">
        <v>69</v>
      </c>
      <c r="C40" s="11" t="s">
        <v>16</v>
      </c>
      <c r="D40" s="3">
        <f>AVERAGE(I40:Q40)</f>
        <v>4682.5</v>
      </c>
      <c r="E40" s="3">
        <f>AVERAGE(J40:R40)</f>
        <v>4643.333333333333</v>
      </c>
      <c r="F40" s="4" t="str">
        <f>IF((D40-E40)&lt;0,"↓",IF((D40-E40)&gt;0,"↑",""))</f>
        <v>↑</v>
      </c>
      <c r="G40" s="5">
        <f>ABS(D40-E40)</f>
        <v>39.16666666666697</v>
      </c>
      <c r="H40" s="25">
        <f>ROUND(((D40-E40)/E40)*100,1)</f>
        <v>0.8</v>
      </c>
      <c r="I40" s="12">
        <v>4800</v>
      </c>
      <c r="J40" s="12">
        <v>3980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3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39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3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39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3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39"/>
      <c r="B46" s="36" t="s">
        <v>56</v>
      </c>
      <c r="C46" s="11" t="s">
        <v>9</v>
      </c>
      <c r="D46" s="3">
        <f>AVERAGE(I46:Q46)</f>
        <v>1075</v>
      </c>
      <c r="E46" s="3">
        <f>AVERAGE(J46:R46)</f>
        <v>1066.6666666666667</v>
      </c>
      <c r="F46" s="4" t="str">
        <f>IF((D46-E46)&lt;0,"↓",IF((D46-E46)&gt;0,"↑",""))</f>
        <v>↑</v>
      </c>
      <c r="G46" s="5">
        <f>ABS(D46-E46)</f>
        <v>8.3333333333332575</v>
      </c>
      <c r="H46" s="25">
        <f>ROUND(((D46-E46)/E46)*100,1)</f>
        <v>0.8</v>
      </c>
      <c r="I46" s="12">
        <v>1100</v>
      </c>
      <c r="J46" s="12">
        <v>850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3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39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39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117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39"/>
      <c r="B50" s="36" t="s">
        <v>26</v>
      </c>
      <c r="C50" s="11" t="s">
        <v>11</v>
      </c>
      <c r="D50" s="3">
        <f>AVERAGE(I50:Q50)</f>
        <v>2293.3333333333335</v>
      </c>
      <c r="E50" s="3">
        <f>AVERAGE(J50:R50)</f>
        <v>2240</v>
      </c>
      <c r="F50" s="4" t="str">
        <f>IF((D50-E50)&lt;0,"↓",IF((D50-E50)&gt;0,"↑",""))</f>
        <v>↑</v>
      </c>
      <c r="G50" s="5">
        <f>ABS(D50-E50)</f>
        <v>53.333333333333485</v>
      </c>
      <c r="H50" s="25">
        <f>ROUND(((D50-E50)/E50)*100,1)</f>
        <v>2.4</v>
      </c>
      <c r="I50" s="12">
        <v>2400</v>
      </c>
      <c r="J50" s="12">
        <v>2180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3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39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3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39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3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39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39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39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4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41" t="s">
        <v>37</v>
      </c>
      <c r="B60" s="36" t="s">
        <v>77</v>
      </c>
      <c r="C60" s="11" t="s">
        <v>33</v>
      </c>
      <c r="D60" s="3">
        <f>AVERAGE(I60:Q60)</f>
        <v>5870</v>
      </c>
      <c r="E60" s="3">
        <f>AVERAGE(J60:R60)</f>
        <v>5993.333333333333</v>
      </c>
      <c r="F60" s="4" t="str">
        <f>IF((D60-E60)&lt;0,"↓",IF((D60-E60)&gt;0,"↑",""))</f>
        <v>↓</v>
      </c>
      <c r="G60" s="5">
        <f>ABS(D60-E60)</f>
        <v>123.33333333333303</v>
      </c>
      <c r="H60" s="25">
        <f>ROUND(((D60-E60)/E60)*100,1)</f>
        <v>-2.1</v>
      </c>
      <c r="I60" s="12">
        <v>5500</v>
      </c>
      <c r="J60" s="12">
        <v>5980</v>
      </c>
      <c r="K60" s="12">
        <v>5700</v>
      </c>
      <c r="L60" s="12">
        <v>6300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42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42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42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42"/>
      <c r="B64" s="36" t="s">
        <v>79</v>
      </c>
      <c r="C64" s="11" t="s">
        <v>15</v>
      </c>
      <c r="D64" s="3">
        <f>AVERAGE(I64:Q64)</f>
        <v>12925</v>
      </c>
      <c r="E64" s="3">
        <f>AVERAGE(J64:R64)</f>
        <v>13233.333333333334</v>
      </c>
      <c r="F64" s="4" t="str">
        <f>IF((D64-E64)&lt;0,"↓",IF((D64-E64)&gt;0,"↑",""))</f>
        <v>↓</v>
      </c>
      <c r="G64" s="5">
        <f>ABS(D64-E64)</f>
        <v>308.33333333333394</v>
      </c>
      <c r="H64" s="25">
        <f>ROUND(((D64-E64)/E64)*100,1)</f>
        <v>-2.2999999999999998</v>
      </c>
      <c r="I64" s="12">
        <v>12000</v>
      </c>
      <c r="J64" s="12">
        <v>12900</v>
      </c>
      <c r="K64" s="12">
        <v>10900</v>
      </c>
      <c r="L64" s="12">
        <v>15900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43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107</v>
      </c>
      <c r="K65" s="12" t="s">
        <v>107</v>
      </c>
      <c r="L65" s="12" t="s">
        <v>107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44" t="s">
        <v>28</v>
      </c>
      <c r="B66" s="36" t="s">
        <v>29</v>
      </c>
      <c r="C66" s="11" t="s">
        <v>17</v>
      </c>
      <c r="D66" s="3">
        <f>AVERAGE(I66:Q66)</f>
        <v>1322.75</v>
      </c>
      <c r="E66" s="3">
        <f>AVERAGE(J66:R66)</f>
        <v>1197.3333333333333</v>
      </c>
      <c r="F66" s="4" t="str">
        <f t="shared" si="0"/>
        <v>↑</v>
      </c>
      <c r="G66" s="5">
        <f>ABS(D66-E66)</f>
        <v>125.41666666666674</v>
      </c>
      <c r="H66" s="25">
        <f>ROUND(((D66-E66)/E66)*100,1)</f>
        <v>10.5</v>
      </c>
      <c r="I66" s="12">
        <v>1699</v>
      </c>
      <c r="J66" s="12">
        <v>1227</v>
      </c>
      <c r="K66" s="12">
        <v>1198</v>
      </c>
      <c r="L66" s="12">
        <v>1167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45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127</v>
      </c>
      <c r="K67" s="12" t="s">
        <v>113</v>
      </c>
      <c r="L67" s="12" t="s">
        <v>108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45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45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45"/>
      <c r="B70" s="36" t="s">
        <v>81</v>
      </c>
      <c r="C70" s="11" t="s">
        <v>17</v>
      </c>
      <c r="D70" s="3">
        <f>AVERAGE(I70:Q70)</f>
        <v>1128</v>
      </c>
      <c r="E70" s="3">
        <f>AVERAGE(J70:R70)</f>
        <v>1004.3333333333334</v>
      </c>
      <c r="F70" s="4" t="str">
        <f t="shared" si="0"/>
        <v>↑</v>
      </c>
      <c r="G70" s="5">
        <f>ABS(D70-E70)</f>
        <v>123.66666666666663</v>
      </c>
      <c r="H70" s="25">
        <f>ROUND(((D70-E70)/E70)*100,1)</f>
        <v>12.3</v>
      </c>
      <c r="I70" s="12">
        <v>1499</v>
      </c>
      <c r="J70" s="12">
        <v>1027</v>
      </c>
      <c r="K70" s="12">
        <v>998</v>
      </c>
      <c r="L70" s="12">
        <v>988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45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45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46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2020-06-06T01:33:56Z</dcterms:modified>
</cp:coreProperties>
</file>