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<sst xmlns="http://schemas.openxmlformats.org/spreadsheetml/2006/main" count="181" uniqueCount="133">
  <si>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</si>
  <si>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</si>
  <si>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</si>
  <si>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</si>
  <si>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</si>
  <si>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</si>
  <si>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</si>
  <si>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</si>
  <si>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</si>
  <si>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</si>
  <si>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</si>
  <si>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</si>
  <si>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</si>
  <si>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</si>
  <si>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</si>
  <si>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</si>
  <si>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</si>
  <si>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</si>
  <si>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</si>
  <si>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</si>
  <si>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</si>
  <si>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</si>
  <si>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</si>
  <si>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</si>
  <si>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</si>
  <si>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</si>
  <si>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</si>
  <si>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</si>
  <si>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</si>
  <si>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</si>
  <si>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</si>
  <si>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</si>
  <si>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</si>
  <si>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</si>
  <si>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</si>
  <si>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</si>
  <si>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</si>
  <si>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</si>
  <si>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</si>
  <si>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</si>
  <si>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</si>
  <si>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</si>
  <si>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</si>
  <si>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</si>
  <si>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</si>
  <si>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</si>
  <si>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</si>
  <si>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</si>
  <si>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</si>
  <si>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</si>
  <si>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</si>
  <si>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</si>
  <si>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</si>
  <si>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</si>
  <si>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</si>
  <si>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</si>
  <si>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</si>
  <si>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</si>
  <si>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</si>
  <si>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</si>
  <si>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</si>
  <si>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</si>
  <si>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</si>
  <si>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</si>
  <si>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</si>
  <si>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</si>
  <si>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</si>
  <si>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</si>
  <si>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</si>
  <si>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</si>
  <si>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</si>
  <si>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</si>
  <si>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</si>
  <si>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</si>
  <si>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</si>
  <si>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</si>
  <si>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</si>
  <si>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</si>
  <si>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</si>
  <si>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</si>
  <si>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</si>
  <si>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</si>
  <si>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</si>
  <si>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</si>
  <si>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</si>
  <si>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</si>
  <si>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</si>
  <si>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</si>
  <si>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</si>
  <si>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</si>
  <si>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</si>
  <si>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</si>
  <si>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</si>
  <si>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</si>
  <si>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</si>
  <si>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</si>
  <si>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</si>
  <si>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</si>
  <si>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</si>
  <si>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</si>
  <si>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</si>
  <si>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</si>
  <si>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3포기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</si>
  <si>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</si>
  <si>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</si>
  <si>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</si>
  <si>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</si>
  <si>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</si>
  <si>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</si>
  <si>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</si>
  <si>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</si>
  <si>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</si>
  <si>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</si>
  <si>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</si>
  <si>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</si>
  <si>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</si>
  <si>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</si>
  <si>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</si>
  <si>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</si>
  <si>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</si>
  <si>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</si>
  <si>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</si>
  <si>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</si>
  <si>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</si>
  <si>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</si>
  <si>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</si>
  <si>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</si>
  <si>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5개</t>
    <phoneticPr fontId="2" type="noConversion"/>
  </si>
  <si>
    <t>300g</t>
    <phoneticPr fontId="2" type="noConversion"/>
  </si>
  <si>
    <t>sk청라에너지주유소</t>
    <phoneticPr fontId="2" type="noConversion"/>
  </si>
  <si>
    <t>1개</t>
    <phoneticPr fontId="2" type="noConversion"/>
  </si>
  <si>
    <t>3개</t>
    <phoneticPr fontId="2" type="noConversion"/>
  </si>
  <si>
    <t xml:space="preserve">4개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</si>
</sst>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5,500 </c:v>
                  </c:pt>
                  <c:pt idx="1">
                    <c:v> 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13,225 </c:v>
                  </c:pt>
                  <c:pt idx="1">
                    <c:v> 13,367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-1.1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12,500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3개</c:v>
                  </c:pt>
                  <c:pt idx="6">
                    <c:v>5개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13,950 </c:v>
                  </c:pt>
                  <c:pt idx="1">
                    <c:v> 13,600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2.6 </c:v>
                  </c:pt>
                  <c:pt idx="5">
                    <c:v> 15,000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16,000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12.5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27일</c:v>
                  </c:pt>
                  <c:pt idx="6">
                    <c:v>04월 28일</c:v>
                  </c:pt>
                  <c:pt idx="7">
                    <c:v>04월 29일</c:v>
                  </c:pt>
                  <c:pt idx="8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5,500 </c:v>
                  </c:pt>
                  <c:pt idx="1">
                    <c:v> 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13,225 </c:v>
                  </c:pt>
                  <c:pt idx="1">
                    <c:v> 13,367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-1.1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12,500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3개</c:v>
                  </c:pt>
                  <c:pt idx="6">
                    <c:v>5개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13,950 </c:v>
                  </c:pt>
                  <c:pt idx="1">
                    <c:v> 13,600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2.6 </c:v>
                  </c:pt>
                  <c:pt idx="5">
                    <c:v> 15,000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16,000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12.5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27일</c:v>
                  </c:pt>
                  <c:pt idx="6">
                    <c:v>04월 28일</c:v>
                  </c:pt>
                  <c:pt idx="7">
                    <c:v>04월 29일</c:v>
                  </c:pt>
                  <c:pt idx="8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1162</c:v>
                </c:pt>
                <c:pt idx="1">
                  <c:v>1049.6666666666667</c:v>
                </c:pt>
                <c:pt idx="2" formatCode="General">
                  <c:v>0</c:v>
                </c:pt>
                <c:pt idx="3">
                  <c:v>112.33333333333326</c:v>
                </c:pt>
                <c:pt idx="4" formatCode="_-* #,##0.0_-;\-* #,##0.0_-;_-* &quot;-&quot;_-;_-@_-">
                  <c:v>10.7</c:v>
                </c:pt>
                <c:pt idx="5">
                  <c:v>1499</c:v>
                </c:pt>
                <c:pt idx="6">
                  <c:v>1067</c:v>
                </c:pt>
                <c:pt idx="7">
                  <c:v>1057</c:v>
                </c:pt>
                <c:pt idx="8">
                  <c:v>1025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5,500 </c:v>
                  </c:pt>
                  <c:pt idx="1">
                    <c:v> 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13,225 </c:v>
                  </c:pt>
                  <c:pt idx="1">
                    <c:v> 13,367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-1.1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12,500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3개</c:v>
                  </c:pt>
                  <c:pt idx="6">
                    <c:v>5개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13,950 </c:v>
                  </c:pt>
                  <c:pt idx="1">
                    <c:v> 13,600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2.6 </c:v>
                  </c:pt>
                  <c:pt idx="5">
                    <c:v> 15,000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16,000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12.5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27일</c:v>
                  </c:pt>
                  <c:pt idx="6">
                    <c:v>04월 28일</c:v>
                  </c:pt>
                  <c:pt idx="7">
                    <c:v>04월 29일</c:v>
                  </c:pt>
                  <c:pt idx="8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5,500 </c:v>
                  </c:pt>
                  <c:pt idx="1">
                    <c:v> 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13,225 </c:v>
                  </c:pt>
                  <c:pt idx="1">
                    <c:v> 13,367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-1.1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12,500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3개</c:v>
                  </c:pt>
                  <c:pt idx="6">
                    <c:v>5개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13,950 </c:v>
                  </c:pt>
                  <c:pt idx="1">
                    <c:v> 13,600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2.6 </c:v>
                  </c:pt>
                  <c:pt idx="5">
                    <c:v> 15,000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16,000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12.5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27일</c:v>
                  </c:pt>
                  <c:pt idx="6">
                    <c:v>04월 28일</c:v>
                  </c:pt>
                  <c:pt idx="7">
                    <c:v>04월 29일</c:v>
                  </c:pt>
                  <c:pt idx="8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1,365 </c:v>
                  </c:pt>
                  <c:pt idx="1">
                    <c:v> 1,253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8.9 </c:v>
                  </c:pt>
                  <c:pt idx="5">
                    <c:v> 1,699 </c:v>
                  </c:pt>
                  <c:pt idx="6">
                    <c:v> 1,267 </c:v>
                  </c:pt>
                  <c:pt idx="7">
                    <c:v> 1,265 </c:v>
                  </c:pt>
                  <c:pt idx="8">
                    <c:v> 1,228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12,925 </c:v>
                  </c:pt>
                  <c:pt idx="1">
                    <c:v> 13,233 </c:v>
                  </c:pt>
                  <c:pt idx="2">
                    <c:v>↓</c:v>
                  </c:pt>
                  <c:pt idx="3">
                    <c:v> 308 </c:v>
                  </c:pt>
                  <c:pt idx="4">
                    <c:v>-2.3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10,900 </c:v>
                  </c:pt>
                  <c:pt idx="8">
                    <c:v> 15,900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4,683 </c:v>
                  </c:pt>
                  <c:pt idx="1">
                    <c:v> 4,643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4,800 </c:v>
                  </c:pt>
                  <c:pt idx="6">
                    <c:v> 3,980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2,750 </c:v>
                  </c:pt>
                  <c:pt idx="1">
                    <c:v> 2,667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3.1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5,500 </c:v>
                  </c:pt>
                  <c:pt idx="1">
                    <c:v> 5,667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-2.9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6,000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13,225 </c:v>
                  </c:pt>
                  <c:pt idx="1">
                    <c:v> 13,367 </c:v>
                  </c:pt>
                  <c:pt idx="2">
                    <c:v>↓</c:v>
                  </c:pt>
                  <c:pt idx="3">
                    <c:v> 142 </c:v>
                  </c:pt>
                  <c:pt idx="4">
                    <c:v>-1.1 </c:v>
                  </c:pt>
                  <c:pt idx="5">
                    <c:v> 12,800 </c:v>
                  </c:pt>
                  <c:pt idx="6">
                    <c:v> 13,800 </c:v>
                  </c:pt>
                  <c:pt idx="7">
                    <c:v> 12,500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54,250 </c:v>
                  </c:pt>
                  <c:pt idx="1">
                    <c:v> 56,333 </c:v>
                  </c:pt>
                  <c:pt idx="2">
                    <c:v>↓</c:v>
                  </c:pt>
                  <c:pt idx="3">
                    <c:v> 2,083 </c:v>
                  </c:pt>
                  <c:pt idx="4">
                    <c:v>-3.7 </c:v>
                  </c:pt>
                  <c:pt idx="5">
                    <c:v> 48,000 </c:v>
                  </c:pt>
                  <c:pt idx="6">
                    <c:v> 48,000 </c:v>
                  </c:pt>
                  <c:pt idx="7">
                    <c:v> 49,000 </c:v>
                  </c:pt>
                  <c:pt idx="8">
                    <c:v> 72,000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300g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3,750 </c:v>
                  </c:pt>
                  <c:pt idx="1">
                    <c:v> 3,333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12.5 </c:v>
                  </c:pt>
                  <c:pt idx="5">
                    <c:v> 5,000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4,000 </c:v>
                  </c:pt>
                </c:lvl>
                <c:lvl>
                  <c:pt idx="5">
                    <c:v>3개</c:v>
                  </c:pt>
                  <c:pt idx="6">
                    <c:v>5개</c:v>
                  </c:pt>
                  <c:pt idx="7">
                    <c:v>4개 </c:v>
                  </c:pt>
                  <c:pt idx="8">
                    <c:v>1개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2,000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3포기</c:v>
                  </c:pt>
                </c:lvl>
                <c:lvl>
                  <c:pt idx="0">
                    <c:v> 13,950 </c:v>
                  </c:pt>
                  <c:pt idx="1">
                    <c:v> 13,600 </c:v>
                  </c:pt>
                  <c:pt idx="2">
                    <c:v>↑</c:v>
                  </c:pt>
                  <c:pt idx="3">
                    <c:v> 350 </c:v>
                  </c:pt>
                  <c:pt idx="4">
                    <c:v> 2.6 </c:v>
                  </c:pt>
                  <c:pt idx="5">
                    <c:v> 15,000 </c:v>
                  </c:pt>
                  <c:pt idx="6">
                    <c:v> 12,000 </c:v>
                  </c:pt>
                  <c:pt idx="7">
                    <c:v> 12,800 </c:v>
                  </c:pt>
                  <c:pt idx="8">
                    <c:v> 16,000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1,125 </c:v>
                  </c:pt>
                  <c:pt idx="1">
                    <c:v> 1,000 </c:v>
                  </c:pt>
                  <c:pt idx="2">
                    <c:v>↑</c:v>
                  </c:pt>
                  <c:pt idx="3">
                    <c:v> 125 </c:v>
                  </c:pt>
                  <c:pt idx="4">
                    <c:v> 12.5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1,250 </c:v>
                  </c:pt>
                  <c:pt idx="1">
                    <c:v> 1,167 </c:v>
                  </c:pt>
                  <c:pt idx="2">
                    <c:v>↑</c:v>
                  </c:pt>
                  <c:pt idx="3">
                    <c:v> 83 </c:v>
                  </c:pt>
                  <c:pt idx="4">
                    <c:v> 7.1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1,000 </c:v>
                  </c:pt>
                  <c:pt idx="8">
                    <c:v> 1,000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2,000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04월 27일</c:v>
                  </c:pt>
                  <c:pt idx="6">
                    <c:v>04월 28일</c:v>
                  </c:pt>
                  <c:pt idx="7">
                    <c:v>04월 29일</c:v>
                  </c:pt>
                  <c:pt idx="8">
                    <c:v>04월 29일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90995312"/>
        <c:axId val="1891006192"/>
      </c:barChart>
      <c:catAx>
        <c:axId val="18909953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1006192"/>
        <c:crosses val="autoZero"/>
        <c:auto val="1"/>
        <c:lblAlgn val="ctr"/>
        <c:lblOffset val="100"/>
        <c:noMultiLvlLbl val="0"/>
      </c:catAx>
      <c:valAx>
        <c:axId val="189100619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890995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6" activePane="bottomRight" state="frozen"/>
      <selection pane="topRight" activeCell="I1" sqref="I1"/>
      <selection pane="bottomLeft" activeCell="A4" sqref="A4"/>
      <selection pane="bottomRight" activeCell="K3" sqref="K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43948</v>
      </c>
      <c r="J3" s="28">
        <v>43949</v>
      </c>
      <c r="K3" s="28">
        <v>43950</v>
      </c>
      <c r="L3" s="28">
        <v>43950</v>
      </c>
      <c r="M3" s="28"/>
      <c r="N3" s="28"/>
      <c r="O3" s="28"/>
      <c r="P3" s="28"/>
      <c r="Q3" s="28"/>
    </row>
    <row r="4" spans="1:17" s="13" customFormat="1" ht="19.5" customHeight="1" x14ac:dyDescent="0.15">
      <c r="A4" s="49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50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50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50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50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50"/>
      <c r="B9" s="37"/>
      <c r="C9" s="11" t="s">
        <v>42</v>
      </c>
      <c r="D9" s="3"/>
      <c r="E9" s="3"/>
      <c r="F9" s="4"/>
      <c r="G9" s="5"/>
      <c r="H9" s="25"/>
      <c r="I9" s="12"/>
      <c r="J9" s="12" t="s">
        <v>124</v>
      </c>
      <c r="K9" s="12" t="s">
        <v>123</v>
      </c>
      <c r="L9" s="12" t="s">
        <v>122</v>
      </c>
      <c r="M9" s="12"/>
      <c r="N9" s="12"/>
      <c r="O9" s="14"/>
      <c r="P9" s="12"/>
      <c r="Q9" s="12"/>
    </row>
    <row r="10" spans="1:17" s="13" customFormat="1" ht="19.5" customHeight="1" x14ac:dyDescent="0.15">
      <c r="A10" s="50"/>
      <c r="B10" s="36" t="s">
        <v>64</v>
      </c>
      <c r="C10" s="11" t="s">
        <v>2</v>
      </c>
      <c r="D10" s="3">
        <f>AVERAGE(I10:Q10)</f>
        <v>2375</v>
      </c>
      <c r="E10" s="3">
        <f>AVERAGE(J10:R10)</f>
        <v>2500</v>
      </c>
      <c r="F10" s="4" t="str">
        <f>IF((D10-E10)&lt;0,"↓",IF((D10-E10)&gt;0,"↑",""))</f>
        <v>↓</v>
      </c>
      <c r="G10" s="5">
        <f>ABS(D10-E10)</f>
        <v>125</v>
      </c>
      <c r="H10" s="25">
        <f>ROUND(((D10-E10)/E10)*100,1)</f>
        <v>-5</v>
      </c>
      <c r="I10" s="12">
        <v>2000</v>
      </c>
      <c r="J10" s="12">
        <v>3000</v>
      </c>
      <c r="K10" s="12">
        <v>2500</v>
      </c>
      <c r="L10" s="12">
        <v>2000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50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50"/>
      <c r="B12" s="36" t="s">
        <v>63</v>
      </c>
      <c r="C12" s="11" t="s">
        <v>2</v>
      </c>
      <c r="D12" s="3">
        <f>AVERAGE(I12:Q12)</f>
        <v>1250</v>
      </c>
      <c r="E12" s="3">
        <f>AVERAGE(J12:R12)</f>
        <v>1166.6666666666667</v>
      </c>
      <c r="F12" s="4" t="str">
        <f>IF((D12-E12)&lt;0,"↓",IF((D12-E12)&gt;0,"↑",""))</f>
        <v>↑</v>
      </c>
      <c r="G12" s="5">
        <f>ABS(D12-E12)</f>
        <v>83.333333333333258</v>
      </c>
      <c r="H12" s="25">
        <f>ROUND(((D12-E12)/E12)*100,1)</f>
        <v>7.1</v>
      </c>
      <c r="I12" s="12">
        <v>1500</v>
      </c>
      <c r="J12" s="12">
        <v>1500</v>
      </c>
      <c r="K12" s="12">
        <v>1000</v>
      </c>
      <c r="L12" s="12">
        <v>1000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50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50"/>
      <c r="B14" s="36" t="s">
        <v>23</v>
      </c>
      <c r="C14" s="11" t="s">
        <v>2</v>
      </c>
      <c r="D14" s="3">
        <f>AVERAGE(I14:Q14)</f>
        <v>1125</v>
      </c>
      <c r="E14" s="3">
        <f>AVERAGE(J14:R14)</f>
        <v>1000</v>
      </c>
      <c r="F14" s="4" t="str">
        <f>IF((D14-E14)&lt;0,"↓",IF((D14-E14)&gt;0,"↑",""))</f>
        <v>↑</v>
      </c>
      <c r="G14" s="5">
        <f>ABS(D14-E14)</f>
        <v>125</v>
      </c>
      <c r="H14" s="25">
        <f>ROUND(((D14-E14)/E14)*100,1)</f>
        <v>12.5</v>
      </c>
      <c r="I14" s="12">
        <v>1500</v>
      </c>
      <c r="J14" s="12">
        <v>1000</v>
      </c>
      <c r="K14" s="12">
        <v>1000</v>
      </c>
      <c r="L14" s="12">
        <v>1000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50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50"/>
      <c r="B16" s="36" t="s">
        <v>62</v>
      </c>
      <c r="C16" s="11" t="s">
        <v>31</v>
      </c>
      <c r="D16" s="3">
        <f>AVERAGE(I16:Q16)</f>
        <v>13950</v>
      </c>
      <c r="E16" s="3">
        <f>AVERAGE(J16:R16)</f>
        <v>13600</v>
      </c>
      <c r="F16" s="4" t="str">
        <f>IF((D16-E16)&lt;0,"↓",IF((D16-E16)&gt;0,"↑",""))</f>
        <v>↑</v>
      </c>
      <c r="G16" s="5">
        <f>ABS(D16-E16)</f>
        <v>350</v>
      </c>
      <c r="H16" s="25">
        <f>ROUND(((D16-E16)/E16)*100,1)</f>
        <v>2.6</v>
      </c>
      <c r="I16" s="12">
        <v>15000</v>
      </c>
      <c r="J16" s="12">
        <v>12000</v>
      </c>
      <c r="K16" s="12">
        <v>12800</v>
      </c>
      <c r="L16" s="12">
        <v>16000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50"/>
      <c r="B17" s="37"/>
      <c r="C17" s="11" t="s">
        <v>42</v>
      </c>
      <c r="D17" s="3"/>
      <c r="E17" s="3"/>
      <c r="F17" s="4"/>
      <c r="G17" s="5"/>
      <c r="H17" s="25"/>
      <c r="I17" s="12" t="s">
        <v>115</v>
      </c>
      <c r="J17" s="12" t="s">
        <v>115</v>
      </c>
      <c r="K17" s="12" t="s">
        <v>121</v>
      </c>
      <c r="L17" s="12" t="s">
        <v>102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50"/>
      <c r="B18" s="36" t="s">
        <v>61</v>
      </c>
      <c r="C18" s="11" t="s">
        <v>3</v>
      </c>
      <c r="D18" s="3">
        <f>AVERAGE(I18:Q18)</f>
        <v>4250</v>
      </c>
      <c r="E18" s="3">
        <f>AVERAGE(J18:R18)</f>
        <v>4000</v>
      </c>
      <c r="F18" s="4" t="str">
        <f>IF((D18-E18)&lt;0,"↓",IF((D18-E18)&gt;0,"↑",""))</f>
        <v>↑</v>
      </c>
      <c r="G18" s="5">
        <f>ABS(D18-E18)</f>
        <v>250</v>
      </c>
      <c r="H18" s="25">
        <f>ROUND(((D18-E18)/E18)*100,1)</f>
        <v>6.3</v>
      </c>
      <c r="I18" s="12">
        <v>5000</v>
      </c>
      <c r="J18" s="12">
        <v>5000</v>
      </c>
      <c r="K18" s="12">
        <v>5000</v>
      </c>
      <c r="L18" s="12">
        <v>2000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50"/>
      <c r="B19" s="37"/>
      <c r="C19" s="11" t="s">
        <v>42</v>
      </c>
      <c r="D19" s="3"/>
      <c r="E19" s="3"/>
      <c r="F19" s="4"/>
      <c r="G19" s="5"/>
      <c r="H19" s="25"/>
      <c r="I19" s="14" t="s">
        <v>131</v>
      </c>
      <c r="J19" s="12" t="s">
        <v>127</v>
      </c>
      <c r="K19" s="12" t="s">
        <v>132</v>
      </c>
      <c r="L19" s="12" t="s">
        <v>130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50"/>
      <c r="B20" s="36" t="s">
        <v>57</v>
      </c>
      <c r="C20" s="11" t="s">
        <v>43</v>
      </c>
      <c r="D20" s="3">
        <f>AVERAGE(I20:Q20)</f>
        <v>3750</v>
      </c>
      <c r="E20" s="3">
        <f>AVERAGE(J20:R20)</f>
        <v>3333.3333333333335</v>
      </c>
      <c r="F20" s="4" t="str">
        <f>IF((D20-E20)&lt;0,"↓",IF((D20-E20)&gt;0,"↑",""))</f>
        <v>↑</v>
      </c>
      <c r="G20" s="5">
        <f>ABS(D20-E20)</f>
        <v>416.66666666666652</v>
      </c>
      <c r="H20" s="25">
        <f>ROUND(((D20-E20)/E20)*100,1)</f>
        <v>12.5</v>
      </c>
      <c r="I20" s="12">
        <v>5000</v>
      </c>
      <c r="J20" s="12">
        <v>3000</v>
      </c>
      <c r="K20" s="12">
        <v>3000</v>
      </c>
      <c r="L20" s="12">
        <v>4000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50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50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50"/>
      <c r="B23" s="37"/>
      <c r="C23" s="11" t="s">
        <v>42</v>
      </c>
      <c r="D23" s="3"/>
      <c r="E23" s="3"/>
      <c r="F23" s="4"/>
      <c r="G23" s="5"/>
      <c r="H23" s="25"/>
      <c r="I23" s="19" t="s">
        <v>126</v>
      </c>
      <c r="J23" s="19" t="s">
        <v>125</v>
      </c>
      <c r="K23" s="19" t="s">
        <v>128</v>
      </c>
      <c r="L23" s="19" t="s">
        <v>103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50"/>
      <c r="B24" s="36" t="s">
        <v>59</v>
      </c>
      <c r="C24" s="11" t="s">
        <v>49</v>
      </c>
      <c r="D24" s="3">
        <f>AVERAGE(I24:Q24)</f>
        <v>54250</v>
      </c>
      <c r="E24" s="3">
        <f>AVERAGE(J24:R24)</f>
        <v>56333.333333333336</v>
      </c>
      <c r="F24" s="4" t="str">
        <f>IF((D24-E24)&lt;0,"↓",IF((D24-E24)&gt;0,"↑",""))</f>
        <v>↓</v>
      </c>
      <c r="G24" s="5">
        <f>ABS(D24-E24)</f>
        <v>2083.3333333333358</v>
      </c>
      <c r="H24" s="25">
        <f>ROUND(((D24-E24)/E24)*100,1)</f>
        <v>-3.7</v>
      </c>
      <c r="I24" s="12">
        <v>48000</v>
      </c>
      <c r="J24" s="12">
        <v>48000</v>
      </c>
      <c r="K24" s="12">
        <v>49000</v>
      </c>
      <c r="L24" s="12">
        <v>72000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50"/>
      <c r="B25" s="37"/>
      <c r="C25" s="16" t="s">
        <v>42</v>
      </c>
      <c r="D25" s="3"/>
      <c r="E25" s="3"/>
      <c r="F25" s="7"/>
      <c r="G25" s="8"/>
      <c r="H25" s="26"/>
      <c r="I25" s="32" t="s">
        <v>119</v>
      </c>
      <c r="J25" s="32" t="s">
        <v>116</v>
      </c>
      <c r="K25" s="32" t="s">
        <v>110</v>
      </c>
      <c r="L25" s="15" t="s">
        <v>104</v>
      </c>
      <c r="N25" s="15"/>
      <c r="O25" s="32"/>
      <c r="P25" s="15"/>
      <c r="Q25" s="33"/>
    </row>
    <row r="26" spans="1:17" s="13" customFormat="1" ht="24" customHeight="1" x14ac:dyDescent="0.15">
      <c r="A26" s="50"/>
      <c r="B26" s="36" t="s">
        <v>24</v>
      </c>
      <c r="C26" s="11" t="s">
        <v>4</v>
      </c>
      <c r="D26" s="3">
        <f>AVERAGE(I26:Q26)</f>
        <v>13225</v>
      </c>
      <c r="E26" s="3">
        <f>AVERAGE(J26:R26)</f>
        <v>13366.666666666666</v>
      </c>
      <c r="F26" s="4" t="str">
        <f>IF((D26-E26)&lt;0,"↓",IF((D26-E26)&gt;0,"↑",""))</f>
        <v>↓</v>
      </c>
      <c r="G26" s="5">
        <f>ABS(D26-E26)</f>
        <v>141.66666666666606</v>
      </c>
      <c r="H26" s="25">
        <f>ROUND(((D26-E26)/E26)*100,1)</f>
        <v>-1.1000000000000001</v>
      </c>
      <c r="I26" s="12">
        <v>12800</v>
      </c>
      <c r="J26" s="12">
        <v>13800</v>
      </c>
      <c r="K26" s="12">
        <v>12500</v>
      </c>
      <c r="L26" s="12">
        <v>13800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50"/>
      <c r="B27" s="37"/>
      <c r="C27" s="16" t="s">
        <v>42</v>
      </c>
      <c r="D27" s="3"/>
      <c r="E27" s="3"/>
      <c r="F27" s="7"/>
      <c r="G27" s="8"/>
      <c r="H27" s="26"/>
      <c r="I27" s="32" t="s">
        <v>111</v>
      </c>
      <c r="J27" s="32" t="s">
        <v>117</v>
      </c>
      <c r="K27" s="32" t="s">
        <v>111</v>
      </c>
      <c r="L27" s="15" t="s">
        <v>105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50"/>
      <c r="B28" s="36" t="s">
        <v>41</v>
      </c>
      <c r="C28" s="11" t="s">
        <v>44</v>
      </c>
      <c r="D28" s="3">
        <f>AVERAGE(I28:Q28)</f>
        <v>5500</v>
      </c>
      <c r="E28" s="3">
        <f>AVERAGE(J28:R28)</f>
        <v>5666.666666666667</v>
      </c>
      <c r="F28" s="4" t="str">
        <f>IF((D28-E28)&lt;0,"↓",IF((D28-E28)&gt;0,"↑",""))</f>
        <v>↓</v>
      </c>
      <c r="G28" s="5">
        <f>ABS(D28-E28)</f>
        <v>166.66666666666697</v>
      </c>
      <c r="H28" s="25">
        <f>ROUND(((D28-E28)/E28)*100,1)</f>
        <v>-2.9</v>
      </c>
      <c r="I28" s="12">
        <v>5000</v>
      </c>
      <c r="J28" s="12">
        <v>5000</v>
      </c>
      <c r="K28" s="12">
        <v>6000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50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112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50"/>
      <c r="B30" s="36" t="s">
        <v>66</v>
      </c>
      <c r="C30" s="11" t="s">
        <v>5</v>
      </c>
      <c r="D30" s="3">
        <f>AVERAGE(I30:Q30)</f>
        <v>5000</v>
      </c>
      <c r="E30" s="3">
        <f>AVERAGE(J30:R30)</f>
        <v>5000</v>
      </c>
      <c r="F30" s="4" t="str">
        <f>IF((D30-E30)&lt;0,"↓",IF((D30-E30)&gt;0,"↑",""))</f>
        <v/>
      </c>
      <c r="G30" s="5">
        <f>ABS(D30-E30)</f>
        <v>0</v>
      </c>
      <c r="H30" s="25">
        <f>ROUND(((D30-E30)/E30)*100,1)</f>
        <v>0</v>
      </c>
      <c r="I30" s="12">
        <v>5000</v>
      </c>
      <c r="J30" s="12">
        <v>5000</v>
      </c>
      <c r="K30" s="12">
        <v>4000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50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50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50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50"/>
      <c r="B34" s="36" t="s">
        <v>68</v>
      </c>
      <c r="C34" s="11" t="s">
        <v>2</v>
      </c>
      <c r="D34" s="3">
        <f>AVERAGE(I34:Q34)</f>
        <v>2750</v>
      </c>
      <c r="E34" s="3">
        <f>AVERAGE(J34:R34)</f>
        <v>2666.6666666666665</v>
      </c>
      <c r="F34" s="4" t="str">
        <f>IF((D34-E34)&lt;0,"↓",IF((D34-E34)&gt;0,"↑",""))</f>
        <v>↑</v>
      </c>
      <c r="G34" s="5">
        <f>ABS(D34-E34)</f>
        <v>83.333333333333485</v>
      </c>
      <c r="H34" s="25">
        <f>ROUND(((D34-E34)/E34)*100,1)</f>
        <v>3.1</v>
      </c>
      <c r="I34" s="12">
        <v>3000</v>
      </c>
      <c r="J34" s="12">
        <v>3000</v>
      </c>
      <c r="K34" s="12">
        <v>2000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50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50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50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 t="s">
        <v>107</v>
      </c>
      <c r="K37" s="12"/>
      <c r="L37" s="12" t="s">
        <v>106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50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51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113</v>
      </c>
      <c r="L39" s="12" t="s">
        <v>120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49" t="s">
        <v>25</v>
      </c>
      <c r="B40" s="36" t="s">
        <v>69</v>
      </c>
      <c r="C40" s="11" t="s">
        <v>16</v>
      </c>
      <c r="D40" s="3">
        <f>AVERAGE(I40:Q40)</f>
        <v>4682.5</v>
      </c>
      <c r="E40" s="3">
        <f>AVERAGE(J40:R40)</f>
        <v>4643.333333333333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4800</v>
      </c>
      <c r="J40" s="12">
        <v>3980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50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50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50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50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50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50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50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50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50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118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50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50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50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50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50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50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50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50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50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51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56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56"/>
      <c r="B64" s="36" t="s">
        <v>79</v>
      </c>
      <c r="C64" s="11" t="s">
        <v>15</v>
      </c>
      <c r="D64" s="3">
        <f>AVERAGE(I64:Q64)</f>
        <v>12925</v>
      </c>
      <c r="E64" s="3">
        <f>AVERAGE(J64:R64)</f>
        <v>13233.333333333334</v>
      </c>
      <c r="F64" s="4" t="str">
        <f>IF((D64-E64)&lt;0,"↓",IF((D64-E64)&gt;0,"↑",""))</f>
        <v>↓</v>
      </c>
      <c r="G64" s="5">
        <f>ABS(D64-E64)</f>
        <v>308.33333333333394</v>
      </c>
      <c r="H64" s="25">
        <f>ROUND(((D64-E64)/E64)*100,1)</f>
        <v>-2.2999999999999998</v>
      </c>
      <c r="I64" s="12">
        <v>12000</v>
      </c>
      <c r="J64" s="12">
        <v>12900</v>
      </c>
      <c r="K64" s="12">
        <v>10900</v>
      </c>
      <c r="L64" s="12">
        <v>15900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108</v>
      </c>
      <c r="K65" s="12" t="s">
        <v>108</v>
      </c>
      <c r="L65" s="12" t="s">
        <v>108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1364.75</v>
      </c>
      <c r="E66" s="3">
        <f>AVERAGE(J66:R66)</f>
        <v>1253.3333333333333</v>
      </c>
      <c r="F66" s="4" t="str">
        <f t="shared" si="0"/>
        <v>↑</v>
      </c>
      <c r="G66" s="5">
        <f>ABS(D66-E66)</f>
        <v>111.41666666666674</v>
      </c>
      <c r="H66" s="25">
        <f>ROUND(((D66-E66)/E66)*100,1)</f>
        <v>8.9</v>
      </c>
      <c r="I66" s="12">
        <v>1699</v>
      </c>
      <c r="J66" s="12">
        <v>1267</v>
      </c>
      <c r="K66" s="12">
        <v>1265</v>
      </c>
      <c r="L66" s="12">
        <v>1228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129</v>
      </c>
      <c r="K67" s="12" t="s">
        <v>114</v>
      </c>
      <c r="L67" s="12" t="s">
        <v>109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53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53"/>
      <c r="B70" s="36" t="s">
        <v>81</v>
      </c>
      <c r="C70" s="11" t="s">
        <v>17</v>
      </c>
      <c r="D70" s="3">
        <f>AVERAGE(I70:Q70)</f>
        <v>1162</v>
      </c>
      <c r="E70" s="3">
        <f>AVERAGE(J70:R70)</f>
        <v>1049.6666666666667</v>
      </c>
      <c r="F70" s="4" t="str">
        <f t="shared" si="0"/>
        <v>↑</v>
      </c>
      <c r="G70" s="5">
        <f>ABS(D70-E70)</f>
        <v>112.33333333333326</v>
      </c>
      <c r="H70" s="25">
        <f>ROUND(((D70-E70)/E70)*100,1)</f>
        <v>10.7</v>
      </c>
      <c r="I70" s="12">
        <v>1499</v>
      </c>
      <c r="J70" s="12">
        <v>1067</v>
      </c>
      <c r="K70" s="12">
        <v>1057</v>
      </c>
      <c r="L70" s="12">
        <v>1025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2020-05-20T02:22:44Z</dcterms:modified>
</cp:coreProperties>
</file>