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<sst xmlns="http://schemas.openxmlformats.org/spreadsheetml/2006/main" count="183" uniqueCount="134">
  <si>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</si>
  <si>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</si>
  <si>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</si>
  <si>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</si>
  <si>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</si>
  <si>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</si>
  <si>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</si>
  <si>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</si>
  <si>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</si>
  <si>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</si>
  <si>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</si>
  <si>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</si>
  <si>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</si>
  <si>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</si>
  <si>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</si>
  <si>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</si>
  <si>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</si>
  <si>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</si>
  <si>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</si>
  <si>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</si>
  <si>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</si>
  <si>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</si>
  <si>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</si>
  <si>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</si>
  <si>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</si>
  <si>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</si>
  <si>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</si>
  <si>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</si>
  <si>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</si>
  <si>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</si>
  <si>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</si>
  <si>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</si>
  <si>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</si>
  <si>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</si>
  <si>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</si>
  <si>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</si>
  <si>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</si>
  <si>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</si>
  <si>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</si>
  <si>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</si>
  <si>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</si>
  <si>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</si>
  <si>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</si>
  <si>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</si>
  <si>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</si>
  <si>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</si>
  <si>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</si>
  <si>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</si>
  <si>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</si>
  <si>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</si>
  <si>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</si>
  <si>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</si>
  <si>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</si>
  <si>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</si>
  <si>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</si>
  <si>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</si>
  <si>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</si>
  <si>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</si>
  <si>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</si>
  <si>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</si>
  <si>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</si>
  <si>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</si>
  <si>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</si>
  <si>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</si>
  <si>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</si>
  <si>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</si>
  <si>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</si>
  <si>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</si>
  <si>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</si>
  <si>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</si>
  <si>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</si>
  <si>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</si>
  <si>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</si>
  <si>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</si>
  <si>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</si>
  <si>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</si>
  <si>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</si>
  <si>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</si>
  <si>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</si>
  <si>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</si>
  <si>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</si>
  <si>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</si>
  <si>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</si>
  <si>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</si>
  <si>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</si>
  <si>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</si>
  <si>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</si>
  <si>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</si>
  <si>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</si>
  <si>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</si>
  <si>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</si>
  <si>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</si>
  <si>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</si>
  <si>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</si>
  <si>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</si>
  <si>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</si>
  <si>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</si>
  <si>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</si>
  <si>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</si>
  <si>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</si>
  <si>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</si>
  <si>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</si>
  <si>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</si>
  <si>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5개 묶음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</si>
  <si>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</si>
  <si>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</si>
  <si>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</si>
  <si>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</si>
  <si>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</si>
  <si>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</si>
  <si>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</si>
  <si>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</si>
  <si>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</si>
  <si>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</si>
  <si>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</si>
  <si>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</si>
  <si>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</si>
  <si>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</si>
  <si>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</si>
  <si>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</si>
  <si>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에스오일신현주유소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</si>
  <si>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</si>
  <si>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</si>
  <si>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</si>
  <si>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개</t>
    <phoneticPr fontId="2" type="noConversion"/>
  </si>
  <si>
    <t>550g</t>
    <phoneticPr fontId="2" type="noConversion"/>
  </si>
  <si>
    <t>400g</t>
    <phoneticPr fontId="2" type="noConversion"/>
  </si>
  <si>
    <t>개</t>
    <phoneticPr fontId="2" type="noConversion"/>
  </si>
  <si>
    <t>500g</t>
    <phoneticPr fontId="2" type="noConversion"/>
  </si>
  <si>
    <t>250g</t>
    <phoneticPr fontId="2" type="noConversion"/>
  </si>
  <si>
    <t>400g</t>
    <phoneticPr fontId="2" type="noConversion"/>
  </si>
  <si>
    <t>1.5kg</t>
    <phoneticPr fontId="2" type="noConversion"/>
  </si>
  <si>
    <t>4개</t>
    <phoneticPr fontId="2" type="noConversion"/>
  </si>
  <si>
    <t>3마리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</si>
</sst>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1,485 </c:v>
                  </c:pt>
                  <c:pt idx="1">
                    <c:v> 1,380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7.6 </c:v>
                  </c:pt>
                  <c:pt idx="5">
                    <c:v> 1,799 </c:v>
                  </c:pt>
                  <c:pt idx="6">
                    <c:v> 1,377 </c:v>
                  </c:pt>
                  <c:pt idx="7">
                    <c:v> 1,397 </c:v>
                  </c:pt>
                  <c:pt idx="8">
                    <c:v> 1,367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4,193 </c:v>
                  </c:pt>
                  <c:pt idx="1">
                    <c:v> 4,290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-2.3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4,200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-4.4 </c:v>
                  </c:pt>
                  <c:pt idx="5">
                    <c:v> 4,000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7.1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36,475 </c:v>
                  </c:pt>
                  <c:pt idx="1">
                    <c:v> 37,633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-3.1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7,250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8.7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개</c:v>
                  </c:pt>
                </c:lvl>
                <c:lvl>
                  <c:pt idx="0">
                    <c:v> 3,250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21.9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12,200 </c:v>
                  </c:pt>
                  <c:pt idx="1">
                    <c:v> 12,267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5">
                    <c:v>700g</c:v>
                  </c:pt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23일</c:v>
                  </c:pt>
                  <c:pt idx="6">
                    <c:v>03월 24일</c:v>
                  </c:pt>
                  <c:pt idx="7">
                    <c:v>03월 25일</c:v>
                  </c:pt>
                  <c:pt idx="8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1,485 </c:v>
                  </c:pt>
                  <c:pt idx="1">
                    <c:v> 1,380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7.6 </c:v>
                  </c:pt>
                  <c:pt idx="5">
                    <c:v> 1,799 </c:v>
                  </c:pt>
                  <c:pt idx="6">
                    <c:v> 1,377 </c:v>
                  </c:pt>
                  <c:pt idx="7">
                    <c:v> 1,397 </c:v>
                  </c:pt>
                  <c:pt idx="8">
                    <c:v> 1,367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4,193 </c:v>
                  </c:pt>
                  <c:pt idx="1">
                    <c:v> 4,290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-2.3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4,200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-4.4 </c:v>
                  </c:pt>
                  <c:pt idx="5">
                    <c:v> 4,000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7.1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36,475 </c:v>
                  </c:pt>
                  <c:pt idx="1">
                    <c:v> 37,633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-3.1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7,250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8.7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개</c:v>
                  </c:pt>
                </c:lvl>
                <c:lvl>
                  <c:pt idx="0">
                    <c:v> 3,250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21.9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12,200 </c:v>
                  </c:pt>
                  <c:pt idx="1">
                    <c:v> 12,267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5">
                    <c:v>700g</c:v>
                  </c:pt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23일</c:v>
                  </c:pt>
                  <c:pt idx="6">
                    <c:v>03월 24일</c:v>
                  </c:pt>
                  <c:pt idx="7">
                    <c:v>03월 25일</c:v>
                  </c:pt>
                  <c:pt idx="8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1270</c:v>
                </c:pt>
                <c:pt idx="1">
                  <c:v>1160.3333333333333</c:v>
                </c:pt>
                <c:pt idx="2" formatCode="General">
                  <c:v>0</c:v>
                </c:pt>
                <c:pt idx="3">
                  <c:v>109.66666666666674</c:v>
                </c:pt>
                <c:pt idx="4" formatCode="_-* #,##0.0_-;\-* #,##0.0_-;_-* &quot;-&quot;_-;_-@_-">
                  <c:v>9.5</c:v>
                </c:pt>
                <c:pt idx="5">
                  <c:v>1599</c:v>
                </c:pt>
                <c:pt idx="6">
                  <c:v>1147</c:v>
                </c:pt>
                <c:pt idx="7">
                  <c:v>1197</c:v>
                </c:pt>
                <c:pt idx="8">
                  <c:v>1137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1,485 </c:v>
                  </c:pt>
                  <c:pt idx="1">
                    <c:v> 1,380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7.6 </c:v>
                  </c:pt>
                  <c:pt idx="5">
                    <c:v> 1,799 </c:v>
                  </c:pt>
                  <c:pt idx="6">
                    <c:v> 1,377 </c:v>
                  </c:pt>
                  <c:pt idx="7">
                    <c:v> 1,397 </c:v>
                  </c:pt>
                  <c:pt idx="8">
                    <c:v> 1,367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4,193 </c:v>
                  </c:pt>
                  <c:pt idx="1">
                    <c:v> 4,290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-2.3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4,200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-4.4 </c:v>
                  </c:pt>
                  <c:pt idx="5">
                    <c:v> 4,000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7.1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36,475 </c:v>
                  </c:pt>
                  <c:pt idx="1">
                    <c:v> 37,633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-3.1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7,250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8.7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개</c:v>
                  </c:pt>
                </c:lvl>
                <c:lvl>
                  <c:pt idx="0">
                    <c:v> 3,250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21.9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12,200 </c:v>
                  </c:pt>
                  <c:pt idx="1">
                    <c:v> 12,267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5">
                    <c:v>700g</c:v>
                  </c:pt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23일</c:v>
                  </c:pt>
                  <c:pt idx="6">
                    <c:v>03월 24일</c:v>
                  </c:pt>
                  <c:pt idx="7">
                    <c:v>03월 25일</c:v>
                  </c:pt>
                  <c:pt idx="8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1,485 </c:v>
                  </c:pt>
                  <c:pt idx="1">
                    <c:v> 1,380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7.6 </c:v>
                  </c:pt>
                  <c:pt idx="5">
                    <c:v> 1,799 </c:v>
                  </c:pt>
                  <c:pt idx="6">
                    <c:v> 1,377 </c:v>
                  </c:pt>
                  <c:pt idx="7">
                    <c:v> 1,397 </c:v>
                  </c:pt>
                  <c:pt idx="8">
                    <c:v> 1,367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4,193 </c:v>
                  </c:pt>
                  <c:pt idx="1">
                    <c:v> 4,290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-2.3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4,200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-4.4 </c:v>
                  </c:pt>
                  <c:pt idx="5">
                    <c:v> 4,000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7.1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36,475 </c:v>
                  </c:pt>
                  <c:pt idx="1">
                    <c:v> 37,633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-3.1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7,250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8.7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개</c:v>
                  </c:pt>
                </c:lvl>
                <c:lvl>
                  <c:pt idx="0">
                    <c:v> 3,250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21.9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12,200 </c:v>
                  </c:pt>
                  <c:pt idx="1">
                    <c:v> 12,267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5">
                    <c:v>700g</c:v>
                  </c:pt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23일</c:v>
                  </c:pt>
                  <c:pt idx="6">
                    <c:v>03월 24일</c:v>
                  </c:pt>
                  <c:pt idx="7">
                    <c:v>03월 25일</c:v>
                  </c:pt>
                  <c:pt idx="8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1,485 </c:v>
                  </c:pt>
                  <c:pt idx="1">
                    <c:v> 1,380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7.6 </c:v>
                  </c:pt>
                  <c:pt idx="5">
                    <c:v> 1,799 </c:v>
                  </c:pt>
                  <c:pt idx="6">
                    <c:v> 1,377 </c:v>
                  </c:pt>
                  <c:pt idx="7">
                    <c:v> 1,397 </c:v>
                  </c:pt>
                  <c:pt idx="8">
                    <c:v> 1,367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4,193 </c:v>
                  </c:pt>
                  <c:pt idx="1">
                    <c:v> 4,290 </c:v>
                  </c:pt>
                  <c:pt idx="2">
                    <c:v>↓</c:v>
                  </c:pt>
                  <c:pt idx="3">
                    <c:v> 98 </c:v>
                  </c:pt>
                  <c:pt idx="4">
                    <c:v>-2.3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4,200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-4.4 </c:v>
                  </c:pt>
                  <c:pt idx="5">
                    <c:v> 4,000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7.1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5,125 </c:v>
                  </c:pt>
                  <c:pt idx="1">
                    <c:v> 5,167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6,000 </c:v>
                  </c:pt>
                  <c:pt idx="1">
                    <c:v> 6,167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12,075 </c:v>
                  </c:pt>
                  <c:pt idx="1">
                    <c:v> 12,500 </c:v>
                  </c:pt>
                  <c:pt idx="2">
                    <c:v>↓</c:v>
                  </c:pt>
                  <c:pt idx="3">
                    <c:v> 425 </c:v>
                  </c:pt>
                  <c:pt idx="4">
                    <c:v>-3.4 </c:v>
                  </c:pt>
                  <c:pt idx="5">
                    <c:v> 10,800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11,800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36,475 </c:v>
                  </c:pt>
                  <c:pt idx="1">
                    <c:v> 37,633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-3.1 </c:v>
                  </c:pt>
                  <c:pt idx="5">
                    <c:v> 33,000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5">
                    <c:v>550g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7,250 </c:v>
                  </c:pt>
                  <c:pt idx="1">
                    <c:v> 6,667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8.7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개</c:v>
                  </c:pt>
                  <c:pt idx="7">
                    <c:v>5개 묶음</c:v>
                  </c:pt>
                  <c:pt idx="8">
                    <c:v>개</c:v>
                  </c:pt>
                </c:lvl>
                <c:lvl>
                  <c:pt idx="0">
                    <c:v> 3,250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583 </c:v>
                  </c:pt>
                  <c:pt idx="4">
                    <c:v> 21.9 </c:v>
                  </c:pt>
                  <c:pt idx="5">
                    <c:v> 5,000 </c:v>
                  </c:pt>
                  <c:pt idx="6">
                    <c:v> 1,000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12,200 </c:v>
                  </c:pt>
                  <c:pt idx="1">
                    <c:v> 12,267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5">
                    <c:v>700g</c:v>
                  </c:pt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03월 23일</c:v>
                  </c:pt>
                  <c:pt idx="6">
                    <c:v>03월 24일</c:v>
                  </c:pt>
                  <c:pt idx="7">
                    <c:v>03월 25일</c:v>
                  </c:pt>
                  <c:pt idx="8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5949984"/>
        <c:axId val="1845950528"/>
      </c:barChart>
      <c:catAx>
        <c:axId val="1845949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45950528"/>
        <c:crosses val="autoZero"/>
        <c:auto val="1"/>
        <c:lblAlgn val="ctr"/>
        <c:lblOffset val="100"/>
        <c:noMultiLvlLbl val="0"/>
      </c:catAx>
      <c:valAx>
        <c:axId val="184595052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845949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7" activePane="bottomRight" state="frozen"/>
      <selection pane="topRight" activeCell="I1" sqref="I1"/>
      <selection pane="bottomLeft" activeCell="A4" sqref="A4"/>
      <selection pane="bottomRight" activeCell="I74" sqref="I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43913</v>
      </c>
      <c r="J3" s="28">
        <v>43914</v>
      </c>
      <c r="K3" s="28">
        <v>43915</v>
      </c>
      <c r="L3" s="28">
        <v>43916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 t="s">
        <v>122</v>
      </c>
      <c r="J9" s="12" t="s">
        <v>130</v>
      </c>
      <c r="K9" s="12" t="s">
        <v>128</v>
      </c>
      <c r="L9" s="12" t="s">
        <v>126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2333.3333333333335</v>
      </c>
      <c r="F10" s="4" t="str">
        <f>IF((D10-E10)&lt;0,"↓",IF((D10-E10)&gt;0,"↑",""))</f>
        <v>↑</v>
      </c>
      <c r="G10" s="5">
        <f>ABS(D10-E10)</f>
        <v>41.666666666666515</v>
      </c>
      <c r="H10" s="25">
        <f>ROUND(((D10-E10)/E10)*100,1)</f>
        <v>1.8</v>
      </c>
      <c r="I10" s="12">
        <v>2500</v>
      </c>
      <c r="J10" s="12">
        <v>3000</v>
      </c>
      <c r="K10" s="12">
        <v>2000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1375</v>
      </c>
      <c r="E12" s="3">
        <f>AVERAGE(J12:R12)</f>
        <v>1500</v>
      </c>
      <c r="F12" s="4" t="str">
        <f>IF((D12-E12)&lt;0,"↓",IF((D12-E12)&gt;0,"↑",""))</f>
        <v>↓</v>
      </c>
      <c r="G12" s="5">
        <f>ABS(D12-E12)</f>
        <v>125</v>
      </c>
      <c r="H12" s="25">
        <f>ROUND(((D12-E12)/E12)*100,1)</f>
        <v>-8.3000000000000007</v>
      </c>
      <c r="I12" s="12">
        <v>1000</v>
      </c>
      <c r="J12" s="12">
        <v>1500</v>
      </c>
      <c r="K12" s="12">
        <v>1000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1250</v>
      </c>
      <c r="E14" s="3">
        <f>AVERAGE(J14:R14)</f>
        <v>1333.3333333333333</v>
      </c>
      <c r="F14" s="4" t="str">
        <f>IF((D14-E14)&lt;0,"↓",IF((D14-E14)&gt;0,"↑",""))</f>
        <v>↓</v>
      </c>
      <c r="G14" s="5">
        <f>ABS(D14-E14)</f>
        <v>83.333333333333258</v>
      </c>
      <c r="H14" s="25">
        <f>ROUND(((D14-E14)/E14)*100,1)</f>
        <v>-6.2</v>
      </c>
      <c r="I14" s="12">
        <v>1000</v>
      </c>
      <c r="J14" s="12">
        <v>1000</v>
      </c>
      <c r="K14" s="12">
        <v>1000</v>
      </c>
      <c r="L14" s="12">
        <v>2000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12200</v>
      </c>
      <c r="E16" s="3">
        <f>AVERAGE(J16:R16)</f>
        <v>12266.666666666666</v>
      </c>
      <c r="F16" s="4" t="str">
        <f>IF((D16-E16)&lt;0,"↓",IF((D16-E16)&gt;0,"↑",""))</f>
        <v>↓</v>
      </c>
      <c r="G16" s="5">
        <f>ABS(D16-E16)</f>
        <v>66.66666666666606</v>
      </c>
      <c r="H16" s="25">
        <f>ROUND(((D16-E16)/E16)*100,1)</f>
        <v>-0.5</v>
      </c>
      <c r="I16" s="12">
        <v>12000</v>
      </c>
      <c r="J16" s="12">
        <v>11000</v>
      </c>
      <c r="K16" s="12">
        <v>12800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116</v>
      </c>
      <c r="J17" s="12" t="s">
        <v>116</v>
      </c>
      <c r="K17" s="12" t="s">
        <v>123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3250</v>
      </c>
      <c r="E18" s="3">
        <f>AVERAGE(J18:R18)</f>
        <v>2666.6666666666665</v>
      </c>
      <c r="F18" s="4" t="str">
        <f>IF((D18-E18)&lt;0,"↓",IF((D18-E18)&gt;0,"↑",""))</f>
        <v>↑</v>
      </c>
      <c r="G18" s="5">
        <f>ABS(D18-E18)</f>
        <v>583.33333333333348</v>
      </c>
      <c r="H18" s="25">
        <f>ROUND(((D18-E18)/E18)*100,1)</f>
        <v>21.9</v>
      </c>
      <c r="I18" s="12">
        <v>5000</v>
      </c>
      <c r="J18" s="12">
        <v>1000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132</v>
      </c>
      <c r="J19" s="12" t="s">
        <v>124</v>
      </c>
      <c r="K19" s="12" t="s">
        <v>103</v>
      </c>
      <c r="L19" s="12" t="s">
        <v>127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5250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1583.3333333333335</v>
      </c>
      <c r="H20" s="25">
        <f>ROUND(((D20-E20)/E20)*100,1)</f>
        <v>43.2</v>
      </c>
      <c r="I20" s="12">
        <v>10000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 t="s">
        <v>133</v>
      </c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7250</v>
      </c>
      <c r="E22" s="3">
        <f>AVERAGE(J22:R22)</f>
        <v>6666.666666666667</v>
      </c>
      <c r="F22" s="4" t="str">
        <f>IF((D22-E22)&lt;0,"↓",IF((D22-E22)&gt;0,"↑",""))</f>
        <v>↑</v>
      </c>
      <c r="G22" s="5">
        <f>ABS(D22-E22)</f>
        <v>583.33333333333303</v>
      </c>
      <c r="H22" s="25">
        <f>ROUND(((D22-E22)/E22)*100,1)</f>
        <v>8.6999999999999993</v>
      </c>
      <c r="I22" s="12">
        <v>9000</v>
      </c>
      <c r="J22" s="12">
        <v>10000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131</v>
      </c>
      <c r="K23" s="19" t="s">
        <v>129</v>
      </c>
      <c r="L23" s="19" t="s">
        <v>104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36475</v>
      </c>
      <c r="E24" s="3">
        <f>AVERAGE(J24:R24)</f>
        <v>37633.333333333336</v>
      </c>
      <c r="F24" s="4" t="str">
        <f>IF((D24-E24)&lt;0,"↓",IF((D24-E24)&gt;0,"↑",""))</f>
        <v>↓</v>
      </c>
      <c r="G24" s="5">
        <f>ABS(D24-E24)</f>
        <v>1158.3333333333358</v>
      </c>
      <c r="H24" s="25">
        <f>ROUND(((D24-E24)/E24)*100,1)</f>
        <v>-3.1</v>
      </c>
      <c r="I24" s="12">
        <v>33000</v>
      </c>
      <c r="J24" s="12">
        <v>48000</v>
      </c>
      <c r="K24" s="12">
        <v>4900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121</v>
      </c>
      <c r="J25" s="32" t="s">
        <v>117</v>
      </c>
      <c r="K25" s="32" t="s">
        <v>111</v>
      </c>
      <c r="L25" s="15" t="s">
        <v>105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12075</v>
      </c>
      <c r="E26" s="3">
        <f>AVERAGE(J26:R26)</f>
        <v>12500</v>
      </c>
      <c r="F26" s="4" t="str">
        <f>IF((D26-E26)&lt;0,"↓",IF((D26-E26)&gt;0,"↑",""))</f>
        <v>↓</v>
      </c>
      <c r="G26" s="5">
        <f>ABS(D26-E26)</f>
        <v>425</v>
      </c>
      <c r="H26" s="25">
        <f>ROUND(((D26-E26)/E26)*100,1)</f>
        <v>-3.4</v>
      </c>
      <c r="I26" s="12">
        <v>10800</v>
      </c>
      <c r="J26" s="12">
        <v>13800</v>
      </c>
      <c r="K26" s="12">
        <v>11900</v>
      </c>
      <c r="L26" s="12">
        <v>11800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112</v>
      </c>
      <c r="J27" s="32" t="s">
        <v>118</v>
      </c>
      <c r="K27" s="32" t="s">
        <v>112</v>
      </c>
      <c r="L27" s="15" t="s">
        <v>106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6000</v>
      </c>
      <c r="E28" s="3">
        <f>AVERAGE(J28:R28)</f>
        <v>6166.666666666667</v>
      </c>
      <c r="F28" s="4" t="str">
        <f>IF((D28-E28)&lt;0,"↓",IF((D28-E28)&gt;0,"↑",""))</f>
        <v>↓</v>
      </c>
      <c r="G28" s="5">
        <f>ABS(D28-E28)</f>
        <v>166.66666666666697</v>
      </c>
      <c r="H28" s="25">
        <f>ROUND(((D28-E28)/E28)*100,1)</f>
        <v>-2.7</v>
      </c>
      <c r="I28" s="12">
        <v>5500</v>
      </c>
      <c r="J28" s="12">
        <v>5500</v>
      </c>
      <c r="K28" s="12">
        <v>7000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113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5125</v>
      </c>
      <c r="E30" s="3">
        <f>AVERAGE(J30:R30)</f>
        <v>5166.666666666667</v>
      </c>
      <c r="F30" s="4" t="str">
        <f>IF((D30-E30)&lt;0,"↓",IF((D30-E30)&gt;0,"↑",""))</f>
        <v>↓</v>
      </c>
      <c r="G30" s="5">
        <f>ABS(D30-E30)</f>
        <v>41.66666666666697</v>
      </c>
      <c r="H30" s="25">
        <f>ROUND(((D30-E30)/E30)*100,1)</f>
        <v>-0.8</v>
      </c>
      <c r="I30" s="12">
        <v>5000</v>
      </c>
      <c r="J30" s="12">
        <v>5000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2500</v>
      </c>
      <c r="E34" s="3">
        <f>AVERAGE(J34:R34)</f>
        <v>2333.3333333333335</v>
      </c>
      <c r="F34" s="4" t="str">
        <f>IF((D34-E34)&lt;0,"↓",IF((D34-E34)&gt;0,"↑",""))</f>
        <v>↑</v>
      </c>
      <c r="G34" s="5">
        <f>ABS(D34-E34)</f>
        <v>166.66666666666652</v>
      </c>
      <c r="H34" s="25">
        <f>ROUND(((D34-E34)/E34)*100,1)</f>
        <v>7.1</v>
      </c>
      <c r="I34" s="12">
        <v>3000</v>
      </c>
      <c r="J34" s="12">
        <v>2000</v>
      </c>
      <c r="K34" s="12">
        <v>2500</v>
      </c>
      <c r="L34" s="12">
        <v>2500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12000</v>
      </c>
      <c r="E36" s="3">
        <f>AVERAGE(J36:R36)</f>
        <v>11666.666666666666</v>
      </c>
      <c r="F36" s="4" t="str">
        <f>IF((D36-E36)&lt;0,"↓",IF((D36-E36)&gt;0,"↑",""))</f>
        <v>↑</v>
      </c>
      <c r="G36" s="5">
        <f>ABS(D36-E36)</f>
        <v>333.33333333333394</v>
      </c>
      <c r="H36" s="25">
        <f>ROUND(((D36-E36)/E36)*100,1)</f>
        <v>2.9</v>
      </c>
      <c r="I36" s="12">
        <v>13000</v>
      </c>
      <c r="J36" s="12">
        <v>10000</v>
      </c>
      <c r="K36" s="12">
        <v>15000</v>
      </c>
      <c r="L36" s="12">
        <v>10000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108</v>
      </c>
      <c r="K37" s="12"/>
      <c r="L37" s="12" t="s">
        <v>107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114</v>
      </c>
      <c r="L39" s="12" t="s">
        <v>122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4632.5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210.83333333333303</v>
      </c>
      <c r="H40" s="25">
        <f>ROUND(((D40-E40)/E40)*100,1)</f>
        <v>-4.4000000000000004</v>
      </c>
      <c r="I40" s="12">
        <v>4000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4192.5</v>
      </c>
      <c r="E44" s="3">
        <f>AVERAGE(J44:R44)</f>
        <v>4290</v>
      </c>
      <c r="F44" s="4" t="str">
        <f>IF((D44-E44)&lt;0,"↓",IF((D44-E44)&gt;0,"↑",""))</f>
        <v>↓</v>
      </c>
      <c r="G44" s="5">
        <f>ABS(D44-E44)</f>
        <v>97.5</v>
      </c>
      <c r="H44" s="25">
        <f>ROUND(((D44-E44)/E44)*100,1)</f>
        <v>-2.2999999999999998</v>
      </c>
      <c r="I44" s="12">
        <v>3900</v>
      </c>
      <c r="J44" s="12">
        <v>3680</v>
      </c>
      <c r="K44" s="12">
        <v>4990</v>
      </c>
      <c r="L44" s="12">
        <v>4200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119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12925</v>
      </c>
      <c r="E64" s="3">
        <f>AVERAGE(J64:R64)</f>
        <v>13233.333333333334</v>
      </c>
      <c r="F64" s="4" t="str">
        <f>IF((D64-E64)&lt;0,"↓",IF((D64-E64)&gt;0,"↑",""))</f>
        <v>↓</v>
      </c>
      <c r="G64" s="5">
        <f>ABS(D64-E64)</f>
        <v>308.33333333333394</v>
      </c>
      <c r="H64" s="25">
        <f>ROUND(((D64-E64)/E64)*100,1)</f>
        <v>-2.2999999999999998</v>
      </c>
      <c r="I64" s="12">
        <v>12000</v>
      </c>
      <c r="J64" s="12">
        <v>12900</v>
      </c>
      <c r="K64" s="12">
        <v>10900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109</v>
      </c>
      <c r="K65" s="12" t="s">
        <v>109</v>
      </c>
      <c r="L65" s="12" t="s">
        <v>109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1485</v>
      </c>
      <c r="E66" s="3">
        <f>AVERAGE(J66:R66)</f>
        <v>1380.3333333333333</v>
      </c>
      <c r="F66" s="4" t="str">
        <f t="shared" si="0"/>
        <v>↑</v>
      </c>
      <c r="G66" s="5">
        <f>ABS(D66-E66)</f>
        <v>104.66666666666674</v>
      </c>
      <c r="H66" s="25">
        <f>ROUND(((D66-E66)/E66)*100,1)</f>
        <v>7.6</v>
      </c>
      <c r="I66" s="12">
        <v>1799</v>
      </c>
      <c r="J66" s="12">
        <v>1377</v>
      </c>
      <c r="K66" s="12">
        <v>1397</v>
      </c>
      <c r="L66" s="12">
        <v>1367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120</v>
      </c>
      <c r="K67" s="12" t="s">
        <v>115</v>
      </c>
      <c r="L67" s="12" t="s">
        <v>110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1270</v>
      </c>
      <c r="E70" s="3">
        <f>AVERAGE(J70:R70)</f>
        <v>1160.3333333333333</v>
      </c>
      <c r="F70" s="4" t="str">
        <f t="shared" si="0"/>
        <v>↑</v>
      </c>
      <c r="G70" s="5">
        <f>ABS(D70-E70)</f>
        <v>109.66666666666674</v>
      </c>
      <c r="H70" s="25">
        <f>ROUND(((D70-E70)/E70)*100,1)</f>
        <v>9.5</v>
      </c>
      <c r="I70" s="12">
        <v>1599</v>
      </c>
      <c r="J70" s="12">
        <v>1147</v>
      </c>
      <c r="K70" s="12">
        <v>1197</v>
      </c>
      <c r="L70" s="12">
        <v>1137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2020-04-21T06:54:18Z</dcterms:modified>
</cp:coreProperties>
</file>