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45" windowWidth="9600" windowHeight="11490" tabRatio="683"/>
  </bookViews>
  <sheets>
    <sheet name="요금" sheetId="11" r:id="rId1"/>
    <sheet name="업소별 가격" sheetId="12" r:id="rId2"/>
  </sheets>
  <calcPr calcId="145621"/>
</workbook>
</file>

<file path=xl/calcChain.xml><?xml version="1.0" encoding="utf-8"?>
<calcChain xmlns="http://schemas.openxmlformats.org/spreadsheetml/2006/main">
  <c r="E3" i="11" l="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  <c r="H23" i="11"/>
  <c r="H38" i="11"/>
  <c r="H20" i="11"/>
  <c r="H14" i="11"/>
  <c r="H35" i="11"/>
  <c r="H46" i="11"/>
  <c r="H28" i="11"/>
  <c r="H7" i="11"/>
  <c r="H10" i="11"/>
  <c r="H32" i="11"/>
  <c r="H45" i="11"/>
  <c r="H24" i="11"/>
  <c r="H12" i="11"/>
  <c r="H16" i="11"/>
  <c r="H18" i="11"/>
  <c r="H36" i="11"/>
  <c r="H33" i="11"/>
  <c r="H34" i="11"/>
  <c r="H8" i="11"/>
  <c r="H39" i="11"/>
  <c r="H37" i="11"/>
  <c r="H11" i="11"/>
  <c r="H41" i="11"/>
  <c r="H9" i="11"/>
  <c r="H22" i="11"/>
  <c r="H5" i="11"/>
  <c r="H19" i="11"/>
  <c r="H15" i="11"/>
  <c r="H3" i="11"/>
  <c r="H30" i="11"/>
  <c r="H4" i="11"/>
  <c r="H21" i="11"/>
  <c r="H27" i="11"/>
  <c r="H17" i="11"/>
  <c r="H6" i="11"/>
  <c r="H44" i="11"/>
  <c r="H40" i="11"/>
  <c r="H25" i="11"/>
  <c r="H13" i="11"/>
  <c r="H47" i="11"/>
  <c r="H26" i="11"/>
</calcChain>
</file>

<file path=xl/sharedStrings.xml><?xml version="1.0" encoding="utf-8"?>
<sst xmlns="http://schemas.openxmlformats.org/spreadsheetml/2006/main" count="569" uniqueCount="474">
  <si>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</si>
  <si>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</si>
  <si>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</si>
  <si>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</si>
  <si>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</si>
  <si>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</si>
  <si>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</si>
  <si>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</si>
  <si>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</si>
  <si>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</si>
  <si>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</si>
  <si>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</si>
  <si>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</si>
  <si>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</si>
  <si>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</si>
  <si>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</si>
  <si>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</si>
  <si>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</si>
  <si>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</si>
  <si>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</si>
  <si>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</si>
  <si>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</si>
  <si>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</si>
  <si>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</si>
  <si>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</si>
  <si>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</si>
  <si>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</si>
  <si>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</si>
  <si>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</si>
  <si>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</si>
  <si>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</si>
  <si>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</si>
  <si>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</si>
  <si>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</si>
  <si>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</si>
  <si>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</si>
  <si>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</si>
  <si>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</si>
  <si>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</si>
  <si>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</si>
  <si>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</si>
  <si>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</si>
  <si>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</si>
  <si>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</si>
  <si>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</si>
  <si>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</si>
  <si>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</si>
  <si>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</si>
  <si>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</si>
  <si>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</si>
  <si>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</si>
  <si>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</si>
  <si>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</si>
  <si>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</si>
  <si>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</si>
  <si>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</si>
  <si>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</si>
  <si>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</si>
  <si>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</si>
  <si>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</si>
  <si>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</si>
  <si>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</si>
  <si>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</si>
  <si>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</si>
  <si>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</si>
  <si>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</si>
  <si>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</si>
  <si>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</si>
  <si>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</si>
  <si>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</si>
  <si>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</si>
  <si>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</si>
  <si>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</si>
  <si>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</si>
  <si>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</si>
  <si>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</si>
  <si>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</si>
  <si>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</si>
  <si>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</si>
  <si>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</si>
  <si>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</si>
  <si>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</si>
  <si>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</si>
  <si>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</si>
  <si>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</si>
  <si>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</si>
  <si>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</si>
  <si>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</si>
  <si>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</si>
  <si>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</si>
  <si>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</si>
  <si>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</si>
  <si>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</si>
  <si>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</si>
  <si>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</si>
  <si>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</si>
  <si>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</si>
  <si>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</si>
  <si>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</si>
  <si>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</si>
  <si>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</si>
  <si>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</si>
  <si>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</si>
  <si>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</si>
  <si>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</si>
  <si>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</si>
  <si>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</si>
  <si>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</si>
  <si>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</si>
  <si>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</si>
  <si>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</si>
  <si>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</si>
  <si>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</si>
  <si>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</si>
  <si>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</si>
  <si>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</si>
  <si>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</si>
  <si>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</si>
  <si>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</si>
  <si>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</si>
  <si>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</si>
  <si>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</si>
  <si>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</si>
  <si>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</si>
  <si>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</si>
  <si>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</si>
  <si>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</si>
  <si>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</si>
  <si>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</si>
  <si>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</si>
  <si>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</si>
  <si>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</si>
  <si>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</si>
  <si>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</si>
  <si>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</si>
  <si>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</si>
  <si>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</si>
  <si>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</si>
  <si>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</si>
  <si>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</si>
  <si>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</si>
  <si>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</si>
  <si>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</si>
  <si>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</si>
  <si>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</si>
  <si>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</si>
  <si>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</si>
  <si>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</si>
  <si>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</si>
  <si>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당하ㆍ원당동</t>
  </si>
  <si>
    <t>검암경서동</t>
  </si>
  <si>
    <t>석남ㆍ가좌동</t>
    <phoneticPr fontId="2" type="noConversion"/>
  </si>
  <si>
    <t>두리문설렁탕
8,000</t>
    <phoneticPr fontId="2" type="noConversion"/>
  </si>
  <si>
    <t>손가네함흥냉면
7,000</t>
    <phoneticPr fontId="2" type="noConversion"/>
  </si>
  <si>
    <t>함흥냉면
11,000</t>
    <phoneticPr fontId="2" type="noConversion"/>
  </si>
  <si>
    <t>약선삼계탕
12,000</t>
    <phoneticPr fontId="2" type="noConversion"/>
  </si>
  <si>
    <t>김밥과함께라면
5,500</t>
    <phoneticPr fontId="2" type="noConversion"/>
  </si>
  <si>
    <t>한빛갈비
7,000</t>
    <phoneticPr fontId="2" type="noConversion"/>
  </si>
  <si>
    <t>함흥냉면
14,500</t>
    <phoneticPr fontId="2" type="noConversion"/>
  </si>
  <si>
    <t>함흥냉면
24,000</t>
    <phoneticPr fontId="2" type="noConversion"/>
  </si>
  <si>
    <t>함흥냉면
14,000</t>
    <phoneticPr fontId="2" type="noConversion"/>
  </si>
  <si>
    <t>옹기뚜껑삼겹살
13,000</t>
    <phoneticPr fontId="2" type="noConversion"/>
  </si>
  <si>
    <t>교동짬뽕
6,000</t>
    <phoneticPr fontId="2" type="noConversion"/>
  </si>
  <si>
    <t>교동짬뽕
7,000</t>
    <phoneticPr fontId="2" type="noConversion"/>
  </si>
  <si>
    <t>교동짬뽕
11,000</t>
    <phoneticPr fontId="2" type="noConversion"/>
  </si>
  <si>
    <t>아버지와돈까스
7,900</t>
    <phoneticPr fontId="2" type="noConversion"/>
  </si>
  <si>
    <t>THE맛있는초밥
15,000</t>
    <phoneticPr fontId="2" type="noConversion"/>
  </si>
  <si>
    <t>노랑통닭
17,000</t>
    <phoneticPr fontId="2" type="noConversion"/>
  </si>
  <si>
    <t>롯데리아
4,500</t>
    <phoneticPr fontId="2" type="noConversion"/>
  </si>
  <si>
    <t>59피자
11,900</t>
    <phoneticPr fontId="2" type="noConversion"/>
  </si>
  <si>
    <t>박가네칼국수
6,000</t>
    <phoneticPr fontId="2" type="noConversion"/>
  </si>
  <si>
    <t>김밥과함께라면
3,000</t>
    <phoneticPr fontId="2" type="noConversion"/>
  </si>
  <si>
    <t>오색김밥
2,500</t>
    <phoneticPr fontId="2" type="noConversion"/>
  </si>
  <si>
    <t>카페수
2,000</t>
    <phoneticPr fontId="2" type="noConversion"/>
  </si>
  <si>
    <t>카페수
4,000</t>
    <phoneticPr fontId="2" type="noConversion"/>
  </si>
  <si>
    <t>신동아세탁소
8,000</t>
    <phoneticPr fontId="2" type="noConversion"/>
  </si>
  <si>
    <t>신동아세탁소
3,000</t>
    <phoneticPr fontId="2" type="noConversion"/>
  </si>
  <si>
    <t>동진아파트
596</t>
    <phoneticPr fontId="2" type="noConversion"/>
  </si>
  <si>
    <t>우체국
9,000</t>
    <phoneticPr fontId="2" type="noConversion"/>
  </si>
  <si>
    <t>철마봉링장
4,000</t>
    <phoneticPr fontId="2" type="noConversion"/>
  </si>
  <si>
    <t>진원골프연습장
160,000
(레슨비255,000별도)</t>
    <phoneticPr fontId="2" type="noConversion"/>
  </si>
  <si>
    <t>스테이션
7,000</t>
    <phoneticPr fontId="2" type="noConversion"/>
  </si>
  <si>
    <t>수노래방
30,000</t>
    <phoneticPr fontId="2" type="noConversion"/>
  </si>
  <si>
    <t>노블PC
1,000</t>
    <phoneticPr fontId="2" type="noConversion"/>
  </si>
  <si>
    <t>한국사진관
15,000</t>
    <phoneticPr fontId="2" type="noConversion"/>
  </si>
  <si>
    <t>한국사진관
300</t>
    <phoneticPr fontId="2" type="noConversion"/>
  </si>
  <si>
    <t>동진이발관
12,000</t>
    <phoneticPr fontId="2" type="noConversion"/>
  </si>
  <si>
    <t>단장미용실
15,000</t>
    <phoneticPr fontId="2" type="noConversion"/>
  </si>
  <si>
    <t>청수목욕탕
7,000</t>
    <phoneticPr fontId="2" type="noConversion"/>
  </si>
  <si>
    <t>해수야놀자
9,000</t>
    <phoneticPr fontId="2" type="noConversion"/>
  </si>
  <si>
    <t>서구 개인서비스요금(8월)</t>
    <phoneticPr fontId="2" type="noConversion"/>
  </si>
  <si>
    <t>가정옥
7,000</t>
    <phoneticPr fontId="2" type="noConversion"/>
  </si>
  <si>
    <t>서서갈비
7,000</t>
    <phoneticPr fontId="2" type="noConversion"/>
  </si>
  <si>
    <t>김밥천국
5,000</t>
    <phoneticPr fontId="2" type="noConversion"/>
  </si>
  <si>
    <t>서서갈비
10,000</t>
    <phoneticPr fontId="2" type="noConversion"/>
  </si>
  <si>
    <t>청기와집
12,000</t>
    <phoneticPr fontId="2" type="noConversion"/>
  </si>
  <si>
    <t>명동찌개마을
7,000</t>
    <phoneticPr fontId="2" type="noConversion"/>
  </si>
  <si>
    <t>정석갈비
7,000</t>
    <phoneticPr fontId="2" type="noConversion"/>
  </si>
  <si>
    <t>함흥냉면
14,500</t>
    <phoneticPr fontId="2" type="noConversion"/>
  </si>
  <si>
    <t>서서갈비
17,900</t>
    <phoneticPr fontId="2" type="noConversion"/>
  </si>
  <si>
    <t>정석갈비
15,000</t>
    <phoneticPr fontId="2" type="noConversion"/>
  </si>
  <si>
    <t>정석갈비
13,000</t>
    <phoneticPr fontId="2" type="noConversion"/>
  </si>
  <si>
    <t>돈스마마
7,500</t>
    <phoneticPr fontId="2" type="noConversion"/>
  </si>
  <si>
    <t>스시웨이
16,000</t>
    <phoneticPr fontId="2" type="noConversion"/>
  </si>
  <si>
    <t>처갓집통닭
17,000</t>
    <phoneticPr fontId="2" type="noConversion"/>
  </si>
  <si>
    <t>마약버거
5,000</t>
    <phoneticPr fontId="2" type="noConversion"/>
  </si>
  <si>
    <t>59피자
11,900</t>
    <phoneticPr fontId="2" type="noConversion"/>
  </si>
  <si>
    <t>신세계육칼
6,000</t>
    <phoneticPr fontId="2" type="noConversion"/>
  </si>
  <si>
    <t>김밥천국
3,000</t>
    <phoneticPr fontId="2" type="noConversion"/>
  </si>
  <si>
    <t>김밥천국
2,000</t>
    <phoneticPr fontId="2" type="noConversion"/>
  </si>
  <si>
    <t>커피에반하다
2,500</t>
    <phoneticPr fontId="2" type="noConversion"/>
  </si>
  <si>
    <t>커피에반하다
4,000</t>
    <phoneticPr fontId="2" type="noConversion"/>
  </si>
  <si>
    <t>미성세탁소
9,000</t>
    <phoneticPr fontId="2" type="noConversion"/>
  </si>
  <si>
    <t>미성세탁소
4,000</t>
    <phoneticPr fontId="2" type="noConversion"/>
  </si>
  <si>
    <t>신현이편한세상
865</t>
    <phoneticPr fontId="2" type="noConversion"/>
  </si>
  <si>
    <t>대한통운 CU가정점
8,000</t>
    <phoneticPr fontId="2" type="noConversion"/>
  </si>
  <si>
    <t>슈퍼스타워밍아카데미
15,000
(주1회)</t>
    <phoneticPr fontId="2" type="noConversion"/>
  </si>
  <si>
    <t>서경볼링장
3,800</t>
    <phoneticPr fontId="2" type="noConversion"/>
  </si>
  <si>
    <t>당구닷컴
7,000</t>
    <phoneticPr fontId="2" type="noConversion"/>
  </si>
  <si>
    <t>S노래방
30,000</t>
    <phoneticPr fontId="2" type="noConversion"/>
  </si>
  <si>
    <t>쌍떼PC방
1,000</t>
    <phoneticPr fontId="2" type="noConversion"/>
  </si>
  <si>
    <t>가감포토
15,000</t>
    <phoneticPr fontId="2" type="noConversion"/>
  </si>
  <si>
    <t>가감포토
500</t>
    <phoneticPr fontId="2" type="noConversion"/>
  </si>
  <si>
    <t>호텔원티드
80,000</t>
    <phoneticPr fontId="2" type="noConversion"/>
  </si>
  <si>
    <t>오케이이발소
12,000</t>
    <phoneticPr fontId="2" type="noConversion"/>
  </si>
  <si>
    <t>헤어퀸
10,000</t>
    <phoneticPr fontId="2" type="noConversion"/>
  </si>
  <si>
    <t>황제사우나
8,000</t>
    <phoneticPr fontId="2" type="noConversion"/>
  </si>
  <si>
    <t>백두산불가마
9,000</t>
    <phoneticPr fontId="2" type="noConversion"/>
  </si>
  <si>
    <t>구수옥
8,000</t>
    <phoneticPr fontId="2" type="noConversion"/>
  </si>
  <si>
    <t>청라면당
8,000</t>
    <phoneticPr fontId="2" type="noConversion"/>
  </si>
  <si>
    <t>김밥천국
5,500</t>
    <phoneticPr fontId="2" type="noConversion"/>
  </si>
  <si>
    <t>구수옥
12,000</t>
    <phoneticPr fontId="2" type="noConversion"/>
  </si>
  <si>
    <t>건강밥상심마니
15,000</t>
    <phoneticPr fontId="2" type="noConversion"/>
  </si>
  <si>
    <t>토마토김밥
6,000</t>
    <phoneticPr fontId="2" type="noConversion"/>
  </si>
  <si>
    <t>경성한우불고기
13,900</t>
    <phoneticPr fontId="2" type="noConversion"/>
  </si>
  <si>
    <t>갈비에빠지다
28,000</t>
    <phoneticPr fontId="2" type="noConversion"/>
  </si>
  <si>
    <t>청라면당
12,000</t>
    <phoneticPr fontId="2" type="noConversion"/>
  </si>
  <si>
    <t>숙달돼지
14,000</t>
    <phoneticPr fontId="2" type="noConversion"/>
  </si>
  <si>
    <t>홍콩반점0410
4,500</t>
    <phoneticPr fontId="2" type="noConversion"/>
  </si>
  <si>
    <t>홍콩반점0410
5,500</t>
    <phoneticPr fontId="2" type="noConversion"/>
  </si>
  <si>
    <t>홍콩반점0410
13,000</t>
    <phoneticPr fontId="2" type="noConversion"/>
  </si>
  <si>
    <t>황금돈가스
9,500</t>
    <phoneticPr fontId="2" type="noConversion"/>
  </si>
  <si>
    <t>서연초밥
13,000</t>
    <phoneticPr fontId="2" type="noConversion"/>
  </si>
  <si>
    <t>BHC치킨
17,000</t>
    <phoneticPr fontId="2" type="noConversion"/>
  </si>
  <si>
    <t>롯데리아
3,800</t>
    <phoneticPr fontId="2" type="noConversion"/>
  </si>
  <si>
    <t>59쌀피자
8,900</t>
    <phoneticPr fontId="2" type="noConversion"/>
  </si>
  <si>
    <t>올리버브라운카페
4,000</t>
    <phoneticPr fontId="2" type="noConversion"/>
  </si>
  <si>
    <t>올리버브라운카페
5,500</t>
    <phoneticPr fontId="2" type="noConversion"/>
  </si>
  <si>
    <t>코오롱세탁
7,000</t>
    <phoneticPr fontId="2" type="noConversion"/>
  </si>
  <si>
    <t>코오롱세탁
4,000</t>
    <phoneticPr fontId="2" type="noConversion"/>
  </si>
  <si>
    <t>청라1동 우체국
9,000</t>
    <phoneticPr fontId="2" type="noConversion"/>
  </si>
  <si>
    <t>청라복합문화센터
5,000</t>
    <phoneticPr fontId="2" type="noConversion"/>
  </si>
  <si>
    <t>노블레스 볼링센터
4,500</t>
    <phoneticPr fontId="2" type="noConversion"/>
  </si>
  <si>
    <t>리버스크린골프
350,000(10회 60분)</t>
    <phoneticPr fontId="2" type="noConversion"/>
  </si>
  <si>
    <t>CNB당구장
12,000</t>
    <phoneticPr fontId="2" type="noConversion"/>
  </si>
  <si>
    <t>명품노래연습장
30,000</t>
    <phoneticPr fontId="2" type="noConversion"/>
  </si>
  <si>
    <t>아이센스리그PC방
1,000</t>
    <phoneticPr fontId="2" type="noConversion"/>
  </si>
  <si>
    <t>메가박스
10,000</t>
    <phoneticPr fontId="2" type="noConversion"/>
  </si>
  <si>
    <t>photo is studio
300</t>
    <phoneticPr fontId="2" type="noConversion"/>
  </si>
  <si>
    <t>photo is studio
13,000</t>
    <phoneticPr fontId="2" type="noConversion"/>
  </si>
  <si>
    <t>고정현헤어
15,000</t>
    <phoneticPr fontId="2" type="noConversion"/>
  </si>
  <si>
    <t>고정현헤어
18,000</t>
    <phoneticPr fontId="2" type="noConversion"/>
  </si>
  <si>
    <t>스파렉스
8,000</t>
    <phoneticPr fontId="2" type="noConversion"/>
  </si>
  <si>
    <t>스파렉스
9,000</t>
    <phoneticPr fontId="2" type="noConversion"/>
  </si>
  <si>
    <t>종가집전골
9,000</t>
    <phoneticPr fontId="2" type="noConversion"/>
  </si>
  <si>
    <t>촌장골
8,000</t>
    <phoneticPr fontId="2" type="noConversion"/>
  </si>
  <si>
    <t>밥맛나는세상
6,500</t>
    <phoneticPr fontId="2" type="noConversion"/>
  </si>
  <si>
    <t>종가집전골
9,000</t>
    <phoneticPr fontId="2" type="noConversion"/>
  </si>
  <si>
    <t>종가집전골
13,000</t>
    <phoneticPr fontId="2" type="noConversion"/>
  </si>
  <si>
    <t>백채김치찌개
7,000</t>
    <phoneticPr fontId="2" type="noConversion"/>
  </si>
  <si>
    <t>촌장골
15,000</t>
    <phoneticPr fontId="2" type="noConversion"/>
  </si>
  <si>
    <t>태백산
43,000</t>
    <phoneticPr fontId="2" type="noConversion"/>
  </si>
  <si>
    <t>태백산
16,000</t>
    <phoneticPr fontId="2" type="noConversion"/>
  </si>
  <si>
    <t>짬뽕타임
5,000</t>
    <phoneticPr fontId="2" type="noConversion"/>
  </si>
  <si>
    <t>짬뽕타임
6,500</t>
    <phoneticPr fontId="2" type="noConversion"/>
  </si>
  <si>
    <t>짬뽕타임
13,000</t>
    <phoneticPr fontId="2" type="noConversion"/>
  </si>
  <si>
    <t>밥맛나는세상
7,500</t>
    <phoneticPr fontId="2" type="noConversion"/>
  </si>
  <si>
    <t>황금손가락
17,000</t>
    <phoneticPr fontId="2" type="noConversion"/>
  </si>
  <si>
    <t>바른치킨
17,900</t>
    <phoneticPr fontId="2" type="noConversion"/>
  </si>
  <si>
    <t>맥도날드
4,500</t>
    <phoneticPr fontId="2" type="noConversion"/>
  </si>
  <si>
    <t>피자타임
14,900</t>
    <phoneticPr fontId="2" type="noConversion"/>
  </si>
  <si>
    <t>밥맛나는세상
6,000</t>
    <phoneticPr fontId="2" type="noConversion"/>
  </si>
  <si>
    <t>밥맛나는세상
4,000</t>
    <phoneticPr fontId="2" type="noConversion"/>
  </si>
  <si>
    <t>밥맛나는세상
2,500</t>
    <phoneticPr fontId="2" type="noConversion"/>
  </si>
  <si>
    <t>이제이커피
2,500</t>
    <phoneticPr fontId="2" type="noConversion"/>
  </si>
  <si>
    <t>이제이커피
4,000</t>
    <phoneticPr fontId="2" type="noConversion"/>
  </si>
  <si>
    <t>태백산
6,000</t>
    <phoneticPr fontId="2" type="noConversion"/>
  </si>
  <si>
    <t>정가네
6,000</t>
    <phoneticPr fontId="2" type="noConversion"/>
  </si>
  <si>
    <t>태백산
12,000</t>
    <phoneticPr fontId="2" type="noConversion"/>
  </si>
  <si>
    <t>시굴집
13,000</t>
    <phoneticPr fontId="2" type="noConversion"/>
  </si>
  <si>
    <t>우사미
6,000</t>
    <phoneticPr fontId="2" type="noConversion"/>
  </si>
  <si>
    <t>정가네
5,000</t>
    <phoneticPr fontId="2" type="noConversion"/>
  </si>
  <si>
    <t>우사미
15,000</t>
    <phoneticPr fontId="2" type="noConversion"/>
  </si>
  <si>
    <t>태백산
15,000</t>
    <phoneticPr fontId="2" type="noConversion"/>
  </si>
  <si>
    <t>태백산
14,000</t>
    <phoneticPr fontId="2" type="noConversion"/>
  </si>
  <si>
    <t>백리향
5,500</t>
    <phoneticPr fontId="2" type="noConversion"/>
  </si>
  <si>
    <t>백리향
6,500</t>
    <phoneticPr fontId="2" type="noConversion"/>
  </si>
  <si>
    <t>백리향
16,000</t>
    <phoneticPr fontId="2" type="noConversion"/>
  </si>
  <si>
    <t>오블리
8,000</t>
    <phoneticPr fontId="2" type="noConversion"/>
  </si>
  <si>
    <t>바른치킨
15,900</t>
    <phoneticPr fontId="2" type="noConversion"/>
  </si>
  <si>
    <t>롯데리아
4,500</t>
    <phoneticPr fontId="2" type="noConversion"/>
  </si>
  <si>
    <t>피자마루
9,900</t>
    <phoneticPr fontId="2" type="noConversion"/>
  </si>
  <si>
    <t>바지락칼국수
6,000</t>
    <phoneticPr fontId="2" type="noConversion"/>
  </si>
  <si>
    <t>정가네김밥
3,000</t>
    <phoneticPr fontId="2" type="noConversion"/>
  </si>
  <si>
    <t>정가네김밥
2,000</t>
    <phoneticPr fontId="2" type="noConversion"/>
  </si>
  <si>
    <t>카페클라쎄
2,500</t>
    <phoneticPr fontId="2" type="noConversion"/>
  </si>
  <si>
    <t>카페클라쎄
4,000</t>
    <phoneticPr fontId="2" type="noConversion"/>
  </si>
  <si>
    <t>삼보세탁소
7,000</t>
    <phoneticPr fontId="2" type="noConversion"/>
  </si>
  <si>
    <t>삼보세탁소
3,000</t>
    <phoneticPr fontId="2" type="noConversion"/>
  </si>
  <si>
    <t>삼보해피힐
923</t>
    <phoneticPr fontId="2" type="noConversion"/>
  </si>
  <si>
    <t>검암우체국
9,000</t>
    <phoneticPr fontId="2" type="noConversion"/>
  </si>
  <si>
    <t>골프죤파크
150,000</t>
    <phoneticPr fontId="2" type="noConversion"/>
  </si>
  <si>
    <t>한게임당구장
10,000</t>
    <phoneticPr fontId="2" type="noConversion"/>
  </si>
  <si>
    <t>나인노래방
30,000</t>
    <phoneticPr fontId="2" type="noConversion"/>
  </si>
  <si>
    <t>블레스PC
1,000</t>
    <phoneticPr fontId="2" type="noConversion"/>
  </si>
  <si>
    <t>EYEEL스튜디오
12,000</t>
    <phoneticPr fontId="2" type="noConversion"/>
  </si>
  <si>
    <t>EYEEL스튜디오
300</t>
    <phoneticPr fontId="2" type="noConversion"/>
  </si>
  <si>
    <t>서해이발관
10,000</t>
    <phoneticPr fontId="2" type="noConversion"/>
  </si>
  <si>
    <t>헤어살롱
11,000</t>
    <phoneticPr fontId="2" type="noConversion"/>
  </si>
  <si>
    <t>서해불가마사우나
8,000</t>
    <phoneticPr fontId="2" type="noConversion"/>
  </si>
  <si>
    <t>명가원
8,000</t>
    <phoneticPr fontId="2" type="noConversion"/>
  </si>
  <si>
    <t>용우동
6,500</t>
    <phoneticPr fontId="2" type="noConversion"/>
  </si>
  <si>
    <t>참사랑김밥
5,500</t>
    <phoneticPr fontId="2" type="noConversion"/>
  </si>
  <si>
    <t>명가원
12,000</t>
    <phoneticPr fontId="2" type="noConversion"/>
  </si>
  <si>
    <t>삼순이
13,000</t>
    <phoneticPr fontId="2" type="noConversion"/>
  </si>
  <si>
    <t>한식정
7,000</t>
    <phoneticPr fontId="2" type="noConversion"/>
  </si>
  <si>
    <t>한식정
6,000</t>
    <phoneticPr fontId="2" type="noConversion"/>
  </si>
  <si>
    <t>종가집
13,000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</si>
  <si>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</si>
  <si>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</si>
  <si>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</si>
  <si>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진진중화요리
5,000</t>
    <phoneticPr fontId="2" type="noConversion"/>
  </si>
  <si>
    <t>진진중화요리
6,000</t>
    <phoneticPr fontId="2" type="noConversion"/>
  </si>
  <si>
    <t>진진중화요리
20,000</t>
    <phoneticPr fontId="2" type="noConversion"/>
  </si>
  <si>
    <t>용우동
7,000</t>
    <phoneticPr fontId="2" type="noConversion"/>
  </si>
  <si>
    <t>진참치활어초밥
14,000</t>
    <phoneticPr fontId="2" type="noConversion"/>
  </si>
  <si>
    <t>치킨마루
9,900</t>
    <phoneticPr fontId="2" type="noConversion"/>
  </si>
  <si>
    <t>이조시대
7,000</t>
    <phoneticPr fontId="2" type="noConversion"/>
  </si>
  <si>
    <t>참사랑김밥
3,500</t>
    <phoneticPr fontId="2" type="noConversion"/>
  </si>
  <si>
    <t>참사랑김밥
2,500</t>
    <phoneticPr fontId="2" type="noConversion"/>
  </si>
  <si>
    <t>커피에반하다
2,000</t>
    <phoneticPr fontId="2" type="noConversion"/>
  </si>
  <si>
    <t>커피에반하다
3,000</t>
    <phoneticPr fontId="2" type="noConversion"/>
  </si>
  <si>
    <t>크린토피아
5,500</t>
    <phoneticPr fontId="2" type="noConversion"/>
  </si>
  <si>
    <t>크린토피아
3,000</t>
    <phoneticPr fontId="2" type="noConversion"/>
  </si>
  <si>
    <t>검단우체국
9,000</t>
    <phoneticPr fontId="2" type="noConversion"/>
  </si>
  <si>
    <t>검단복지회관
5,000</t>
    <phoneticPr fontId="2" type="noConversion"/>
  </si>
  <si>
    <t>검단볼링장
4,000</t>
    <phoneticPr fontId="2" type="noConversion"/>
  </si>
  <si>
    <t>GDR아카데미
210,000</t>
    <phoneticPr fontId="2" type="noConversion"/>
  </si>
  <si>
    <t>당구클럽준
10,000</t>
    <phoneticPr fontId="2" type="noConversion"/>
  </si>
  <si>
    <t>수노래연습장
25,000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</si>
  <si>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</si>
  <si>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</si>
  <si>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</si>
  <si>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</si>
  <si>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샬롱드케이
15,000</t>
    <phoneticPr fontId="2" type="noConversion"/>
  </si>
  <si>
    <t>샬롱드케이
18,000</t>
    <phoneticPr fontId="2" type="noConversion"/>
  </si>
  <si>
    <t>옛고을
7,000</t>
    <phoneticPr fontId="2" type="noConversion"/>
  </si>
  <si>
    <t>옛고을
6,000</t>
    <phoneticPr fontId="2" type="noConversion"/>
  </si>
  <si>
    <t>김밥나라
5,000</t>
    <phoneticPr fontId="2" type="noConversion"/>
  </si>
  <si>
    <t>곽만근갈비탕
11,000</t>
    <phoneticPr fontId="2" type="noConversion"/>
  </si>
  <si>
    <t>파주곰탕
14,000</t>
    <phoneticPr fontId="2" type="noConversion"/>
  </si>
  <si>
    <t>당하마을
6,000</t>
    <phoneticPr fontId="2" type="noConversion"/>
  </si>
  <si>
    <t>와우
6,000</t>
    <phoneticPr fontId="2" type="noConversion"/>
  </si>
  <si>
    <t>횡성한우정육식당
18,000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</si>
  <si>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</si>
  <si>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</si>
  <si>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</si>
  <si>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공시엔승
16,000</t>
    <phoneticPr fontId="2" type="noConversion"/>
  </si>
  <si>
    <t>미소야
9,500</t>
    <phoneticPr fontId="2" type="noConversion"/>
  </si>
  <si>
    <t>778수산
10,000</t>
    <phoneticPr fontId="2" type="noConversion"/>
  </si>
  <si>
    <t>네네치킨
15,000</t>
    <phoneticPr fontId="2" type="noConversion"/>
  </si>
  <si>
    <t>닐리리손칼국수
8,000</t>
    <phoneticPr fontId="2" type="noConversion"/>
  </si>
  <si>
    <t>김밥나라
2,000</t>
    <phoneticPr fontId="2" type="noConversion"/>
  </si>
  <si>
    <t>브라운버들
3,000</t>
    <phoneticPr fontId="2" type="noConversion"/>
  </si>
  <si>
    <t>브라운버들
4,000</t>
    <phoneticPr fontId="2" type="noConversion"/>
  </si>
  <si>
    <t>박사세탁
8,000</t>
    <phoneticPr fontId="2" type="noConversion"/>
  </si>
  <si>
    <t>박사세탁
4,000</t>
    <phoneticPr fontId="2" type="noConversion"/>
  </si>
  <si>
    <t>원당우체국
9,000</t>
    <phoneticPr fontId="2" type="noConversion"/>
  </si>
  <si>
    <t>핀즈볼링장
4,000</t>
    <phoneticPr fontId="2" type="noConversion"/>
  </si>
  <si>
    <t>한종골프
150,000</t>
    <phoneticPr fontId="2" type="noConversion"/>
  </si>
  <si>
    <t>매니아당구클럽
10,000</t>
    <phoneticPr fontId="2" type="noConversion"/>
  </si>
  <si>
    <t>K1노래방
25,000</t>
    <phoneticPr fontId="2" type="noConversion"/>
  </si>
  <si>
    <t>아이센스리그 PC방
1,000</t>
    <phoneticPr fontId="2" type="noConversion"/>
  </si>
  <si>
    <t>아이지스튜디오
15,000</t>
    <phoneticPr fontId="2" type="noConversion"/>
  </si>
  <si>
    <t>아이지스튜디오
500</t>
    <phoneticPr fontId="2" type="noConversion"/>
  </si>
  <si>
    <t>동인관광호텔
110,000</t>
    <phoneticPr fontId="2" type="noConversion"/>
  </si>
  <si>
    <t>SO헤어
12,000</t>
    <phoneticPr fontId="2" type="noConversion"/>
  </si>
  <si>
    <t>SO헤어
15,000</t>
    <phoneticPr fontId="2" type="noConversion"/>
  </si>
  <si>
    <t>070불가마
7,000</t>
    <phoneticPr fontId="2" type="noConversion"/>
  </si>
  <si>
    <t>070불가마
10,000</t>
    <phoneticPr fontId="2" type="noConversion"/>
  </si>
  <si>
    <t>명가원설농탕
8,000</t>
    <phoneticPr fontId="2" type="noConversion"/>
  </si>
  <si>
    <t>종가집
7,000</t>
    <phoneticPr fontId="2" type="noConversion"/>
  </si>
  <si>
    <t>명가원설농탕
12,000</t>
    <phoneticPr fontId="2" type="noConversion"/>
  </si>
  <si>
    <t>할매가마솥보신탕
13,000</t>
    <phoneticPr fontId="2" type="noConversion"/>
  </si>
  <si>
    <t>한대감
6,000</t>
    <phoneticPr fontId="2" type="noConversion"/>
  </si>
  <si>
    <t>종가집
25,500</t>
    <phoneticPr fontId="2" type="noConversion"/>
  </si>
  <si>
    <t>나무꾼이야기
15,000</t>
    <phoneticPr fontId="2" type="noConversion"/>
  </si>
  <si>
    <t>궁중반점
5,000</t>
    <phoneticPr fontId="2" type="noConversion"/>
  </si>
  <si>
    <t>궁중반점
6,000</t>
    <phoneticPr fontId="2" type="noConversion"/>
  </si>
  <si>
    <t>궁중반점
20,000</t>
    <phoneticPr fontId="2" type="noConversion"/>
  </si>
  <si>
    <t>돈가스클럽
9,900</t>
    <phoneticPr fontId="2" type="noConversion"/>
  </si>
  <si>
    <t>스시황
12,000</t>
    <phoneticPr fontId="2" type="noConversion"/>
  </si>
  <si>
    <t>BHC치킨
15,000</t>
    <phoneticPr fontId="2" type="noConversion"/>
  </si>
  <si>
    <t>뽕뜨락피자
14,900</t>
    <phoneticPr fontId="2" type="noConversion"/>
  </si>
  <si>
    <t>면사무소
7,000</t>
    <phoneticPr fontId="2" type="noConversion"/>
  </si>
  <si>
    <t>김밥천국
2,500</t>
    <phoneticPr fontId="2" type="noConversion"/>
  </si>
  <si>
    <t>김밥천국
3,500</t>
    <phoneticPr fontId="2" type="noConversion"/>
  </si>
  <si>
    <t>요거프레소
2,500</t>
    <phoneticPr fontId="2" type="noConversion"/>
  </si>
  <si>
    <t>요거프레소
3,800</t>
    <phoneticPr fontId="2" type="noConversion"/>
  </si>
  <si>
    <t>대주세탁소
7,000</t>
    <phoneticPr fontId="2" type="noConversion"/>
  </si>
  <si>
    <t>대주세탁소
3,000</t>
    <phoneticPr fontId="2" type="noConversion"/>
  </si>
  <si>
    <t>플랜볼링장
4,500</t>
    <phoneticPr fontId="2" type="noConversion"/>
  </si>
  <si>
    <t>OK당구클럽
10,000</t>
    <phoneticPr fontId="2" type="noConversion"/>
  </si>
  <si>
    <t>뮤직노래연습장
25,000</t>
    <phoneticPr fontId="2" type="noConversion"/>
  </si>
  <si>
    <t>프라임PC
1,000</t>
    <phoneticPr fontId="2" type="noConversion"/>
  </si>
  <si>
    <t>검단사진관
13,000</t>
    <phoneticPr fontId="2" type="noConversion"/>
  </si>
  <si>
    <t>검단사진관
500</t>
    <phoneticPr fontId="2" type="noConversion"/>
  </si>
  <si>
    <t>올인모텔
40,000</t>
    <phoneticPr fontId="2" type="noConversion"/>
  </si>
  <si>
    <t>김경희헤어라인
12,000</t>
    <phoneticPr fontId="2" type="noConversion"/>
  </si>
  <si>
    <t>김경희헤어라인
15,000</t>
    <phoneticPr fontId="2" type="noConversion"/>
  </si>
  <si>
    <t>이지24보석불가마
8,000</t>
    <phoneticPr fontId="2" type="noConversion"/>
  </si>
  <si>
    <t>한우진국설농탕
7,000</t>
    <phoneticPr fontId="2" type="noConversion"/>
  </si>
  <si>
    <t>상명이네
6,000</t>
    <phoneticPr fontId="2" type="noConversion"/>
  </si>
  <si>
    <t>상명이네
10,000</t>
    <phoneticPr fontId="2" type="noConversion"/>
  </si>
  <si>
    <t>불로촌
12,000</t>
    <phoneticPr fontId="2" type="noConversion"/>
  </si>
  <si>
    <t>순이분식
6,000</t>
    <phoneticPr fontId="2" type="noConversion"/>
  </si>
  <si>
    <t>불로태백산
14,000</t>
    <phoneticPr fontId="2" type="noConversion"/>
  </si>
  <si>
    <t>불로태백산
43,000</t>
    <phoneticPr fontId="2" type="noConversion"/>
  </si>
  <si>
    <t>박대박생고기
12,000</t>
    <phoneticPr fontId="2" type="noConversion"/>
  </si>
  <si>
    <t>만경
5000</t>
    <phoneticPr fontId="2" type="noConversion"/>
  </si>
  <si>
    <t>만경
6,000</t>
    <phoneticPr fontId="2" type="noConversion"/>
  </si>
  <si>
    <t>만경
15,000</t>
    <phoneticPr fontId="2" type="noConversion"/>
  </si>
  <si>
    <t>김밥천국
6,000</t>
    <phoneticPr fontId="2" type="noConversion"/>
  </si>
  <si>
    <t>동해수산
10,000</t>
    <phoneticPr fontId="2" type="noConversion"/>
  </si>
  <si>
    <t>호치킨
10,900</t>
    <phoneticPr fontId="2" type="noConversion"/>
  </si>
  <si>
    <t>오구쌀피자
8,900</t>
    <phoneticPr fontId="2" type="noConversion"/>
  </si>
  <si>
    <t>권오길손국수
8,000</t>
    <phoneticPr fontId="2" type="noConversion"/>
  </si>
  <si>
    <t>순이분식
3,500</t>
    <phoneticPr fontId="2" type="noConversion"/>
  </si>
  <si>
    <t>순이분식
3,000</t>
    <phoneticPr fontId="2" type="noConversion"/>
  </si>
  <si>
    <t>커피앤
2,000</t>
    <phoneticPr fontId="2" type="noConversion"/>
  </si>
  <si>
    <t>커피앤
3,000</t>
    <phoneticPr fontId="2" type="noConversion"/>
  </si>
  <si>
    <t>삼보세탁
7,000</t>
    <phoneticPr fontId="2" type="noConversion"/>
  </si>
  <si>
    <t>삼보세탁
3,000</t>
    <phoneticPr fontId="2" type="noConversion"/>
  </si>
  <si>
    <t>불로우체국
9,000</t>
    <phoneticPr fontId="2" type="noConversion"/>
  </si>
  <si>
    <t>Y2K당구장
10,000</t>
    <phoneticPr fontId="2" type="noConversion"/>
  </si>
  <si>
    <t>SKY노래방
25,000</t>
    <phoneticPr fontId="2" type="noConversion"/>
  </si>
  <si>
    <t>헌터PC불로점
1,000</t>
    <phoneticPr fontId="2" type="noConversion"/>
  </si>
  <si>
    <t>더헤어
12,000</t>
    <phoneticPr fontId="2" type="noConversion"/>
  </si>
  <si>
    <t>더헤어
15,000</t>
    <phoneticPr fontId="2" type="noConversion"/>
  </si>
  <si>
    <t>불로사우나
6,000</t>
    <phoneticPr fontId="2" type="noConversion"/>
  </si>
  <si>
    <t>제이제이스윙
120,000
(1개월)</t>
    <phoneticPr fontId="2" type="noConversion"/>
  </si>
  <si>
    <t>투썸모텔
40,000</t>
    <phoneticPr fontId="2" type="noConversion"/>
  </si>
  <si>
    <t>고구려짬뽕
5,000</t>
    <phoneticPr fontId="2" type="noConversion"/>
  </si>
  <si>
    <t>고구려짬뽕
7,000</t>
    <phoneticPr fontId="2" type="noConversion"/>
  </si>
  <si>
    <t>고구려짬뽕
15,000</t>
    <phoneticPr fontId="2" type="noConversion"/>
  </si>
  <si>
    <t>다희생칼국수
7,000</t>
    <phoneticPr fontId="2" type="noConversion"/>
  </si>
  <si>
    <t>태영아파트
1,122</t>
    <phoneticPr fontId="2" type="noConversion"/>
  </si>
  <si>
    <t>서인천우체국
9,000</t>
    <phoneticPr fontId="2" type="noConversion"/>
  </si>
  <si>
    <t>락온볼링장
4,000</t>
    <phoneticPr fontId="2" type="noConversion"/>
  </si>
  <si>
    <t>문뫼신태양골프
180,000</t>
    <phoneticPr fontId="2" type="noConversion"/>
  </si>
  <si>
    <t>SBS당구클럽
8,000</t>
    <phoneticPr fontId="2" type="noConversion"/>
  </si>
  <si>
    <t>물래노래방
30,000</t>
    <phoneticPr fontId="2" type="noConversion"/>
  </si>
  <si>
    <t>HERA P.C.
1,000</t>
    <phoneticPr fontId="2" type="noConversion"/>
  </si>
  <si>
    <t>롯데시네마
10,000</t>
    <phoneticPr fontId="2" type="noConversion"/>
  </si>
  <si>
    <t>붐사진관
15,000</t>
    <phoneticPr fontId="2" type="noConversion"/>
  </si>
  <si>
    <t>붐사진관
250</t>
    <phoneticPr fontId="2" type="noConversion"/>
  </si>
  <si>
    <t>SG고나광호텔
120,000</t>
    <phoneticPr fontId="2" type="noConversion"/>
  </si>
  <si>
    <t>연호텔
40,000</t>
    <phoneticPr fontId="2" type="noConversion"/>
  </si>
  <si>
    <t>연희이용원
8,000</t>
    <phoneticPr fontId="2" type="noConversion"/>
  </si>
  <si>
    <t>배해영헤어모드
12,000</t>
    <phoneticPr fontId="2" type="noConversion"/>
  </si>
  <si>
    <t>아쿠아불가마
8,000</t>
    <phoneticPr fontId="2" type="noConversion"/>
  </si>
  <si>
    <t>나주곰탕
9,000</t>
    <phoneticPr fontId="2" type="noConversion"/>
  </si>
  <si>
    <t>오셀롯PC
1,000</t>
    <phoneticPr fontId="2" type="noConversion"/>
  </si>
  <si>
    <t>검단복지회관
5,000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</si>
</sst>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2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shrinkToFi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0" fillId="2" borderId="0" xfId="0" applyNumberFormat="1" applyFill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8" fontId="4" fillId="0" borderId="11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Q48" sqref="Q4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40" customWidth="1"/>
    <col min="4" max="5" width="9.88671875" style="26" bestFit="1" customWidth="1"/>
    <col min="6" max="6" width="1.109375" style="26" customWidth="1"/>
    <col min="7" max="7" width="9.33203125" style="26" bestFit="1" customWidth="1"/>
    <col min="8" max="8" width="8.5546875" style="26" customWidth="1"/>
    <col min="9" max="9" width="12.109375" style="3" bestFit="1" customWidth="1"/>
    <col min="10" max="10" width="14.21875" style="3" customWidth="1"/>
    <col min="11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31" t="s">
        <v>137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50"/>
    </row>
    <row r="2" spans="1:19" ht="27.75" customHeight="1" thickBot="1" x14ac:dyDescent="0.2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129" t="s">
        <v>132</v>
      </c>
      <c r="G2" s="129"/>
      <c r="H2" s="41" t="s">
        <v>133</v>
      </c>
      <c r="I2" s="56" t="s">
        <v>142</v>
      </c>
      <c r="J2" s="56" t="s">
        <v>143</v>
      </c>
      <c r="K2" s="56" t="s">
        <v>144</v>
      </c>
      <c r="L2" s="56" t="s">
        <v>0</v>
      </c>
      <c r="M2" s="56" t="s">
        <v>145</v>
      </c>
      <c r="N2" s="56" t="s">
        <v>146</v>
      </c>
      <c r="O2" s="56" t="s">
        <v>147</v>
      </c>
      <c r="P2" s="56" t="s">
        <v>1</v>
      </c>
      <c r="Q2" s="56" t="s">
        <v>148</v>
      </c>
    </row>
    <row r="3" spans="1:19" ht="27.75" customHeight="1" thickTop="1" x14ac:dyDescent="0.15">
      <c r="A3" s="127" t="s">
        <v>88</v>
      </c>
      <c r="B3" s="21" t="s">
        <v>38</v>
      </c>
      <c r="C3" s="36" t="s">
        <v>93</v>
      </c>
      <c r="D3" s="23">
        <v>7750</v>
      </c>
      <c r="E3" s="23">
        <f>AVERAGE(I3:R3)</f>
        <v>7888.8888888888887</v>
      </c>
      <c r="F3" s="24" t="str">
        <f>IF((D3-E3)&lt;0,"↑",IF((D3-E3)&gt;0,"↓",""))</f>
        <v>↑</v>
      </c>
      <c r="G3" s="25">
        <f t="shared" ref="G3:G47" si="0">ABS(D3-E3)</f>
        <v>138.88888888888869</v>
      </c>
      <c r="H3" s="55">
        <f>ROUND(((D3-E3)/E3)*100,1)</f>
        <v>-1.8</v>
      </c>
      <c r="I3" s="7">
        <v>8000</v>
      </c>
      <c r="J3" s="11">
        <v>7000</v>
      </c>
      <c r="K3" s="15">
        <v>8000</v>
      </c>
      <c r="L3" s="7">
        <v>9000</v>
      </c>
      <c r="M3" s="8">
        <v>9000</v>
      </c>
      <c r="N3" s="9">
        <v>8000</v>
      </c>
      <c r="O3" s="10">
        <v>7000</v>
      </c>
      <c r="P3" s="14">
        <v>8000</v>
      </c>
      <c r="Q3" s="14">
        <v>7000</v>
      </c>
      <c r="R3" s="48"/>
    </row>
    <row r="4" spans="1:19" ht="27.75" customHeight="1" x14ac:dyDescent="0.15">
      <c r="A4" s="128"/>
      <c r="B4" s="21" t="s">
        <v>6</v>
      </c>
      <c r="C4" s="37" t="s">
        <v>94</v>
      </c>
      <c r="D4" s="23">
        <v>6833.333333333333</v>
      </c>
      <c r="E4" s="23">
        <f t="shared" ref="D4:E47" si="1">AVERAGE(I4:R4)</f>
        <v>6833.333333333333</v>
      </c>
      <c r="F4" s="58" t="str">
        <f t="shared" ref="F4:F47" si="2">IF((D4-E4)&lt;0,"↑",IF((D4-E4)&gt;0,"↓",""))</f>
        <v/>
      </c>
      <c r="G4" s="59">
        <f t="shared" si="0"/>
        <v>0</v>
      </c>
      <c r="H4" s="55">
        <f t="shared" ref="H4:H47" si="3">ROUND(((D4-E4)/E4)*100,1)</f>
        <v>0</v>
      </c>
      <c r="I4" s="11">
        <v>7000</v>
      </c>
      <c r="J4" s="11">
        <v>7000</v>
      </c>
      <c r="K4" s="15">
        <v>8000</v>
      </c>
      <c r="L4" s="11">
        <v>8000</v>
      </c>
      <c r="M4" s="12">
        <v>6000</v>
      </c>
      <c r="N4" s="13">
        <v>6500</v>
      </c>
      <c r="O4" s="14">
        <v>6000</v>
      </c>
      <c r="P4" s="14">
        <v>7000</v>
      </c>
      <c r="Q4" s="14">
        <v>6000</v>
      </c>
      <c r="R4" s="48"/>
      <c r="S4" s="48"/>
    </row>
    <row r="5" spans="1:19" ht="27.75" customHeight="1" x14ac:dyDescent="0.15">
      <c r="A5" s="128"/>
      <c r="B5" s="21" t="s">
        <v>7</v>
      </c>
      <c r="C5" s="37" t="s">
        <v>95</v>
      </c>
      <c r="D5" s="23">
        <v>5722.2222222222226</v>
      </c>
      <c r="E5" s="23">
        <f t="shared" si="1"/>
        <v>5722.2222222222226</v>
      </c>
      <c r="F5" s="58" t="str">
        <f t="shared" si="2"/>
        <v/>
      </c>
      <c r="G5" s="59">
        <f t="shared" si="0"/>
        <v>0</v>
      </c>
      <c r="H5" s="55">
        <f t="shared" si="3"/>
        <v>0</v>
      </c>
      <c r="I5" s="11">
        <v>7000</v>
      </c>
      <c r="J5" s="11">
        <v>5000</v>
      </c>
      <c r="K5" s="15">
        <v>5500</v>
      </c>
      <c r="L5" s="11">
        <v>6500</v>
      </c>
      <c r="M5" s="16">
        <v>6000</v>
      </c>
      <c r="N5" s="13">
        <v>5500</v>
      </c>
      <c r="O5" s="14">
        <v>5000</v>
      </c>
      <c r="P5" s="14">
        <v>5500</v>
      </c>
      <c r="Q5" s="14">
        <v>5500</v>
      </c>
      <c r="R5" s="48"/>
    </row>
    <row r="6" spans="1:19" ht="27.75" customHeight="1" x14ac:dyDescent="0.15">
      <c r="A6" s="128"/>
      <c r="B6" s="21" t="s">
        <v>8</v>
      </c>
      <c r="C6" s="36" t="s">
        <v>93</v>
      </c>
      <c r="D6" s="23">
        <v>11000</v>
      </c>
      <c r="E6" s="23">
        <f t="shared" si="1"/>
        <v>11000</v>
      </c>
      <c r="F6" s="58" t="str">
        <f t="shared" si="2"/>
        <v/>
      </c>
      <c r="G6" s="59">
        <f t="shared" si="0"/>
        <v>0</v>
      </c>
      <c r="H6" s="55">
        <f t="shared" si="3"/>
        <v>0</v>
      </c>
      <c r="I6" s="11">
        <v>11000</v>
      </c>
      <c r="J6" s="11">
        <v>10000</v>
      </c>
      <c r="K6" s="11">
        <v>12000</v>
      </c>
      <c r="L6" s="17">
        <v>9000</v>
      </c>
      <c r="M6" s="18">
        <v>12000</v>
      </c>
      <c r="N6" s="13">
        <v>12000</v>
      </c>
      <c r="O6" s="14">
        <v>11000</v>
      </c>
      <c r="P6" s="14">
        <v>12000</v>
      </c>
      <c r="Q6" s="57">
        <v>10000</v>
      </c>
      <c r="R6" s="48"/>
    </row>
    <row r="7" spans="1:19" ht="27.75" customHeight="1" x14ac:dyDescent="0.15">
      <c r="A7" s="128"/>
      <c r="B7" s="21" t="s">
        <v>9</v>
      </c>
      <c r="C7" s="38" t="s">
        <v>96</v>
      </c>
      <c r="D7" s="23">
        <v>13000</v>
      </c>
      <c r="E7" s="23">
        <f t="shared" si="1"/>
        <v>13000</v>
      </c>
      <c r="F7" s="58" t="str">
        <f t="shared" si="2"/>
        <v/>
      </c>
      <c r="G7" s="59">
        <f t="shared" si="0"/>
        <v>0</v>
      </c>
      <c r="H7" s="55">
        <f t="shared" si="3"/>
        <v>0</v>
      </c>
      <c r="I7" s="11">
        <v>12000</v>
      </c>
      <c r="J7" s="11">
        <v>12000</v>
      </c>
      <c r="K7" s="11">
        <v>15000</v>
      </c>
      <c r="L7" s="17">
        <v>13000</v>
      </c>
      <c r="M7" s="18">
        <v>13000</v>
      </c>
      <c r="N7" s="13">
        <v>13000</v>
      </c>
      <c r="O7" s="14">
        <v>14000</v>
      </c>
      <c r="P7" s="14">
        <v>13000</v>
      </c>
      <c r="Q7" s="14">
        <v>12000</v>
      </c>
      <c r="R7" s="48"/>
    </row>
    <row r="8" spans="1:19" ht="27.75" customHeight="1" x14ac:dyDescent="0.15">
      <c r="A8" s="128"/>
      <c r="B8" s="21" t="s">
        <v>10</v>
      </c>
      <c r="C8" s="38" t="s">
        <v>97</v>
      </c>
      <c r="D8" s="23">
        <v>6277.7777777777774</v>
      </c>
      <c r="E8" s="23">
        <f t="shared" si="1"/>
        <v>6277.7777777777774</v>
      </c>
      <c r="F8" s="58" t="str">
        <f t="shared" si="2"/>
        <v/>
      </c>
      <c r="G8" s="59">
        <f t="shared" si="0"/>
        <v>0</v>
      </c>
      <c r="H8" s="55">
        <f t="shared" si="3"/>
        <v>0</v>
      </c>
      <c r="I8" s="11">
        <v>5500</v>
      </c>
      <c r="J8" s="11">
        <v>7000</v>
      </c>
      <c r="K8" s="11">
        <v>6000</v>
      </c>
      <c r="L8" s="11">
        <v>7000</v>
      </c>
      <c r="M8" s="12">
        <v>6000</v>
      </c>
      <c r="N8" s="13">
        <v>7000</v>
      </c>
      <c r="O8" s="14">
        <v>6000</v>
      </c>
      <c r="P8" s="14">
        <v>6000</v>
      </c>
      <c r="Q8" s="14">
        <v>6000</v>
      </c>
      <c r="R8" s="48"/>
      <c r="S8" s="48"/>
    </row>
    <row r="9" spans="1:19" ht="27.75" customHeight="1" x14ac:dyDescent="0.15">
      <c r="A9" s="128"/>
      <c r="B9" s="21" t="s">
        <v>11</v>
      </c>
      <c r="C9" s="38" t="s">
        <v>97</v>
      </c>
      <c r="D9" s="23">
        <v>6333.333333333333</v>
      </c>
      <c r="E9" s="23">
        <f t="shared" si="1"/>
        <v>6333.333333333333</v>
      </c>
      <c r="F9" s="58" t="str">
        <f t="shared" si="2"/>
        <v/>
      </c>
      <c r="G9" s="59">
        <f t="shared" si="0"/>
        <v>0</v>
      </c>
      <c r="H9" s="55">
        <f t="shared" si="3"/>
        <v>0</v>
      </c>
      <c r="I9" s="11">
        <v>7000</v>
      </c>
      <c r="J9" s="11">
        <v>7000</v>
      </c>
      <c r="K9" s="11">
        <v>6000</v>
      </c>
      <c r="L9" s="11">
        <v>8000</v>
      </c>
      <c r="M9" s="12">
        <v>5000</v>
      </c>
      <c r="N9" s="13">
        <v>6000</v>
      </c>
      <c r="O9" s="14">
        <v>6000</v>
      </c>
      <c r="P9" s="14">
        <v>6000</v>
      </c>
      <c r="Q9" s="14">
        <v>6000</v>
      </c>
      <c r="R9" s="48"/>
    </row>
    <row r="10" spans="1:19" ht="27.75" customHeight="1" x14ac:dyDescent="0.15">
      <c r="A10" s="128"/>
      <c r="B10" s="21" t="s">
        <v>21</v>
      </c>
      <c r="C10" s="38" t="s">
        <v>98</v>
      </c>
      <c r="D10" s="23">
        <v>14433.333333333334</v>
      </c>
      <c r="E10" s="23">
        <f t="shared" si="1"/>
        <v>14433.333333333334</v>
      </c>
      <c r="F10" s="58" t="str">
        <f t="shared" si="2"/>
        <v/>
      </c>
      <c r="G10" s="59">
        <f t="shared" si="0"/>
        <v>0</v>
      </c>
      <c r="H10" s="55">
        <f t="shared" si="3"/>
        <v>0</v>
      </c>
      <c r="I10" s="11">
        <v>14500</v>
      </c>
      <c r="J10" s="11">
        <v>14500</v>
      </c>
      <c r="K10" s="11">
        <v>13900</v>
      </c>
      <c r="L10" s="11">
        <v>15000</v>
      </c>
      <c r="M10" s="12">
        <v>15000</v>
      </c>
      <c r="N10" s="13">
        <v>13000</v>
      </c>
      <c r="O10" s="13">
        <v>15000</v>
      </c>
      <c r="P10" s="14">
        <v>15000</v>
      </c>
      <c r="Q10" s="14">
        <v>14000</v>
      </c>
      <c r="R10" s="48"/>
    </row>
    <row r="11" spans="1:19" ht="27.75" customHeight="1" x14ac:dyDescent="0.15">
      <c r="A11" s="128"/>
      <c r="B11" s="21" t="s">
        <v>87</v>
      </c>
      <c r="C11" s="38" t="s">
        <v>98</v>
      </c>
      <c r="D11" s="23">
        <v>30155.555555555555</v>
      </c>
      <c r="E11" s="23">
        <f t="shared" si="1"/>
        <v>30155.555555555555</v>
      </c>
      <c r="F11" s="58" t="str">
        <f t="shared" si="2"/>
        <v/>
      </c>
      <c r="G11" s="59">
        <f t="shared" si="0"/>
        <v>0</v>
      </c>
      <c r="H11" s="55">
        <f t="shared" si="3"/>
        <v>0</v>
      </c>
      <c r="I11" s="11">
        <v>24000</v>
      </c>
      <c r="J11" s="11">
        <v>17900</v>
      </c>
      <c r="K11" s="11">
        <v>28000</v>
      </c>
      <c r="L11" s="11">
        <v>43000</v>
      </c>
      <c r="M11" s="12">
        <v>43000</v>
      </c>
      <c r="N11" s="13">
        <v>29000</v>
      </c>
      <c r="O11" s="13">
        <v>18000</v>
      </c>
      <c r="P11" s="14">
        <v>25500</v>
      </c>
      <c r="Q11" s="14">
        <v>43000</v>
      </c>
      <c r="R11" s="48"/>
    </row>
    <row r="12" spans="1:19" ht="27.75" customHeight="1" x14ac:dyDescent="0.15">
      <c r="A12" s="128"/>
      <c r="B12" s="21" t="s">
        <v>20</v>
      </c>
      <c r="C12" s="38" t="s">
        <v>99</v>
      </c>
      <c r="D12" s="23">
        <v>13888.888888888889</v>
      </c>
      <c r="E12" s="23">
        <f t="shared" si="1"/>
        <v>13888.888888888889</v>
      </c>
      <c r="F12" s="58" t="str">
        <f t="shared" si="2"/>
        <v/>
      </c>
      <c r="G12" s="59">
        <f t="shared" si="0"/>
        <v>0</v>
      </c>
      <c r="H12" s="55">
        <f t="shared" si="3"/>
        <v>0</v>
      </c>
      <c r="I12" s="11">
        <v>14000</v>
      </c>
      <c r="J12" s="11">
        <v>15000</v>
      </c>
      <c r="K12" s="11">
        <v>12000</v>
      </c>
      <c r="L12" s="11">
        <v>16000</v>
      </c>
      <c r="M12" s="12">
        <v>15000</v>
      </c>
      <c r="N12" s="13">
        <v>14000</v>
      </c>
      <c r="O12" s="13">
        <v>12000</v>
      </c>
      <c r="P12" s="14">
        <v>15000</v>
      </c>
      <c r="Q12" s="14">
        <v>12000</v>
      </c>
      <c r="R12" s="48"/>
    </row>
    <row r="13" spans="1:19" ht="27.75" customHeight="1" x14ac:dyDescent="0.15">
      <c r="A13" s="128"/>
      <c r="B13" s="21" t="s">
        <v>19</v>
      </c>
      <c r="C13" s="38" t="s">
        <v>99</v>
      </c>
      <c r="D13" s="23">
        <v>13777.777777777777</v>
      </c>
      <c r="E13" s="23">
        <f t="shared" si="1"/>
        <v>13777.777777777777</v>
      </c>
      <c r="F13" s="58" t="str">
        <f t="shared" si="2"/>
        <v/>
      </c>
      <c r="G13" s="59">
        <f t="shared" si="0"/>
        <v>0</v>
      </c>
      <c r="H13" s="55">
        <f t="shared" si="3"/>
        <v>0</v>
      </c>
      <c r="I13" s="11">
        <v>13000</v>
      </c>
      <c r="J13" s="11">
        <v>13000</v>
      </c>
      <c r="K13" s="11">
        <v>14000</v>
      </c>
      <c r="L13" s="11">
        <v>16000</v>
      </c>
      <c r="M13" s="12">
        <v>14000</v>
      </c>
      <c r="N13" s="13">
        <v>15000</v>
      </c>
      <c r="O13" s="13">
        <v>12000</v>
      </c>
      <c r="P13" s="14">
        <v>15000</v>
      </c>
      <c r="Q13" s="14">
        <v>12000</v>
      </c>
      <c r="R13" s="48"/>
    </row>
    <row r="14" spans="1:19" ht="27.75" customHeight="1" x14ac:dyDescent="0.15">
      <c r="A14" s="128"/>
      <c r="B14" s="21" t="s">
        <v>15</v>
      </c>
      <c r="C14" s="39" t="s">
        <v>100</v>
      </c>
      <c r="D14" s="23">
        <v>5000</v>
      </c>
      <c r="E14" s="23">
        <f t="shared" si="1"/>
        <v>5111.1111111111113</v>
      </c>
      <c r="F14" s="58" t="str">
        <f t="shared" si="2"/>
        <v>↑</v>
      </c>
      <c r="G14" s="59">
        <f t="shared" si="0"/>
        <v>111.11111111111131</v>
      </c>
      <c r="H14" s="55">
        <f t="shared" si="3"/>
        <v>-2.2000000000000002</v>
      </c>
      <c r="I14" s="11">
        <v>5000</v>
      </c>
      <c r="J14" s="11">
        <v>5000</v>
      </c>
      <c r="K14" s="11">
        <v>4500</v>
      </c>
      <c r="L14" s="11">
        <v>5000</v>
      </c>
      <c r="M14" s="12">
        <v>5500</v>
      </c>
      <c r="N14" s="13">
        <v>5000</v>
      </c>
      <c r="O14" s="13">
        <v>6000</v>
      </c>
      <c r="P14" s="14">
        <v>5000</v>
      </c>
      <c r="Q14" s="14">
        <v>5000</v>
      </c>
      <c r="R14" s="48"/>
    </row>
    <row r="15" spans="1:19" ht="27.75" customHeight="1" x14ac:dyDescent="0.15">
      <c r="A15" s="128"/>
      <c r="B15" s="21" t="s">
        <v>17</v>
      </c>
      <c r="C15" s="39" t="s">
        <v>100</v>
      </c>
      <c r="D15" s="23">
        <v>6388.8888888888887</v>
      </c>
      <c r="E15" s="23">
        <f t="shared" si="1"/>
        <v>6500</v>
      </c>
      <c r="F15" s="58" t="str">
        <f t="shared" si="2"/>
        <v>↑</v>
      </c>
      <c r="G15" s="59">
        <f t="shared" si="0"/>
        <v>111.11111111111131</v>
      </c>
      <c r="H15" s="55">
        <f t="shared" si="3"/>
        <v>-1.7</v>
      </c>
      <c r="I15" s="11">
        <v>7000</v>
      </c>
      <c r="J15" s="11">
        <v>7000</v>
      </c>
      <c r="K15" s="11">
        <v>5500</v>
      </c>
      <c r="L15" s="11">
        <v>6500</v>
      </c>
      <c r="M15" s="12">
        <v>6500</v>
      </c>
      <c r="N15" s="13">
        <v>6000</v>
      </c>
      <c r="O15" s="13">
        <v>8000</v>
      </c>
      <c r="P15" s="14">
        <v>6000</v>
      </c>
      <c r="Q15" s="14">
        <v>6000</v>
      </c>
      <c r="R15" s="48"/>
    </row>
    <row r="16" spans="1:19" ht="27.75" customHeight="1" x14ac:dyDescent="0.15">
      <c r="A16" s="128"/>
      <c r="B16" s="21" t="s">
        <v>18</v>
      </c>
      <c r="C16" s="38" t="s">
        <v>47</v>
      </c>
      <c r="D16" s="23">
        <v>15444.444444444445</v>
      </c>
      <c r="E16" s="23">
        <f t="shared" si="1"/>
        <v>15444.444444444445</v>
      </c>
      <c r="F16" s="58" t="str">
        <f t="shared" si="2"/>
        <v/>
      </c>
      <c r="G16" s="59">
        <f t="shared" si="0"/>
        <v>0</v>
      </c>
      <c r="H16" s="55">
        <f t="shared" si="3"/>
        <v>0</v>
      </c>
      <c r="I16" s="11">
        <v>11000</v>
      </c>
      <c r="J16" s="11">
        <v>15000</v>
      </c>
      <c r="K16" s="11">
        <v>13000</v>
      </c>
      <c r="L16" s="11">
        <v>13000</v>
      </c>
      <c r="M16" s="12">
        <v>16000</v>
      </c>
      <c r="N16" s="13">
        <v>20000</v>
      </c>
      <c r="O16" s="13">
        <v>16000</v>
      </c>
      <c r="P16" s="14">
        <v>20000</v>
      </c>
      <c r="Q16" s="14">
        <v>15000</v>
      </c>
      <c r="R16" s="48"/>
    </row>
    <row r="17" spans="1:18" ht="27.75" customHeight="1" x14ac:dyDescent="0.15">
      <c r="A17" s="128"/>
      <c r="B17" s="21" t="s">
        <v>14</v>
      </c>
      <c r="C17" s="38" t="s">
        <v>101</v>
      </c>
      <c r="D17" s="23">
        <v>8088.8888888888887</v>
      </c>
      <c r="E17" s="23">
        <f t="shared" si="1"/>
        <v>8088.8888888888887</v>
      </c>
      <c r="F17" s="58" t="str">
        <f t="shared" si="2"/>
        <v/>
      </c>
      <c r="G17" s="59">
        <f t="shared" si="0"/>
        <v>0</v>
      </c>
      <c r="H17" s="55">
        <f t="shared" si="3"/>
        <v>0</v>
      </c>
      <c r="I17" s="11">
        <v>7900</v>
      </c>
      <c r="J17" s="11">
        <v>7500</v>
      </c>
      <c r="K17" s="11">
        <v>9500</v>
      </c>
      <c r="L17" s="11">
        <v>7500</v>
      </c>
      <c r="M17" s="12">
        <v>8000</v>
      </c>
      <c r="N17" s="13">
        <v>7000</v>
      </c>
      <c r="O17" s="13">
        <v>9500</v>
      </c>
      <c r="P17" s="14">
        <v>9900</v>
      </c>
      <c r="Q17" s="14">
        <v>6000</v>
      </c>
      <c r="R17" s="48"/>
    </row>
    <row r="18" spans="1:18" ht="27.75" customHeight="1" x14ac:dyDescent="0.15">
      <c r="A18" s="128"/>
      <c r="B18" s="21" t="s">
        <v>22</v>
      </c>
      <c r="C18" s="39" t="s">
        <v>102</v>
      </c>
      <c r="D18" s="23">
        <v>13666.666666666666</v>
      </c>
      <c r="E18" s="23">
        <f t="shared" si="1"/>
        <v>13666.666666666666</v>
      </c>
      <c r="F18" s="58" t="str">
        <f t="shared" si="2"/>
        <v/>
      </c>
      <c r="G18" s="59">
        <f t="shared" si="0"/>
        <v>0</v>
      </c>
      <c r="H18" s="55">
        <f t="shared" si="3"/>
        <v>0</v>
      </c>
      <c r="I18" s="11">
        <v>15000</v>
      </c>
      <c r="J18" s="11">
        <v>16000</v>
      </c>
      <c r="K18" s="11">
        <v>13000</v>
      </c>
      <c r="L18" s="11">
        <v>17000</v>
      </c>
      <c r="M18" s="12">
        <v>16000</v>
      </c>
      <c r="N18" s="13">
        <v>14000</v>
      </c>
      <c r="O18" s="13">
        <v>10000</v>
      </c>
      <c r="P18" s="14">
        <v>12000</v>
      </c>
      <c r="Q18" s="14">
        <v>10000</v>
      </c>
      <c r="R18" s="48"/>
    </row>
    <row r="19" spans="1:18" ht="27.75" customHeight="1" x14ac:dyDescent="0.15">
      <c r="A19" s="128"/>
      <c r="B19" s="53" t="s">
        <v>136</v>
      </c>
      <c r="C19" s="36" t="s">
        <v>103</v>
      </c>
      <c r="D19" s="23">
        <v>15066.666666666666</v>
      </c>
      <c r="E19" s="23">
        <f t="shared" si="1"/>
        <v>15066.666666666666</v>
      </c>
      <c r="F19" s="58" t="str">
        <f t="shared" si="2"/>
        <v/>
      </c>
      <c r="G19" s="59">
        <f t="shared" si="0"/>
        <v>0</v>
      </c>
      <c r="H19" s="55">
        <f t="shared" si="3"/>
        <v>0</v>
      </c>
      <c r="I19" s="11">
        <v>17000</v>
      </c>
      <c r="J19" s="11">
        <v>17000</v>
      </c>
      <c r="K19" s="11">
        <v>17000</v>
      </c>
      <c r="L19" s="11">
        <v>17900</v>
      </c>
      <c r="M19" s="12">
        <v>15900</v>
      </c>
      <c r="N19" s="13">
        <v>9900</v>
      </c>
      <c r="O19" s="13">
        <v>15000</v>
      </c>
      <c r="P19" s="14">
        <v>15000</v>
      </c>
      <c r="Q19" s="14">
        <v>10900</v>
      </c>
      <c r="R19" s="48"/>
    </row>
    <row r="20" spans="1:18" ht="27.75" customHeight="1" x14ac:dyDescent="0.15">
      <c r="A20" s="128"/>
      <c r="B20" s="21" t="s">
        <v>23</v>
      </c>
      <c r="C20" s="37" t="s">
        <v>104</v>
      </c>
      <c r="D20" s="23">
        <v>3711.1111111111113</v>
      </c>
      <c r="E20" s="23">
        <f t="shared" si="1"/>
        <v>4166.666666666667</v>
      </c>
      <c r="F20" s="58" t="str">
        <f t="shared" si="2"/>
        <v>↑</v>
      </c>
      <c r="G20" s="59">
        <f t="shared" si="0"/>
        <v>455.55555555555566</v>
      </c>
      <c r="H20" s="55">
        <f t="shared" si="3"/>
        <v>-10.9</v>
      </c>
      <c r="I20" s="11">
        <v>4500</v>
      </c>
      <c r="J20" s="11">
        <v>5000</v>
      </c>
      <c r="K20" s="11">
        <v>3800</v>
      </c>
      <c r="L20" s="11">
        <v>4500</v>
      </c>
      <c r="M20" s="12">
        <v>4500</v>
      </c>
      <c r="N20" s="13">
        <v>3800</v>
      </c>
      <c r="O20" s="14">
        <v>3800</v>
      </c>
      <c r="P20" s="14">
        <v>3800</v>
      </c>
      <c r="Q20" s="14">
        <v>3800</v>
      </c>
      <c r="R20" s="48"/>
    </row>
    <row r="21" spans="1:18" ht="27.75" customHeight="1" x14ac:dyDescent="0.15">
      <c r="A21" s="128"/>
      <c r="B21" s="21" t="s">
        <v>24</v>
      </c>
      <c r="C21" s="37" t="s">
        <v>105</v>
      </c>
      <c r="D21" s="23">
        <v>11011.111111111111</v>
      </c>
      <c r="E21" s="23">
        <f t="shared" si="1"/>
        <v>11011.111111111111</v>
      </c>
      <c r="F21" s="58" t="str">
        <f t="shared" si="2"/>
        <v/>
      </c>
      <c r="G21" s="59">
        <f t="shared" si="0"/>
        <v>0</v>
      </c>
      <c r="H21" s="55">
        <f t="shared" si="3"/>
        <v>0</v>
      </c>
      <c r="I21" s="11">
        <v>11900</v>
      </c>
      <c r="J21" s="11">
        <v>11900</v>
      </c>
      <c r="K21" s="11">
        <v>8900</v>
      </c>
      <c r="L21" s="11">
        <v>14900</v>
      </c>
      <c r="M21" s="12">
        <v>9900</v>
      </c>
      <c r="N21" s="13">
        <v>8900</v>
      </c>
      <c r="O21" s="14">
        <v>8900</v>
      </c>
      <c r="P21" s="14">
        <v>14900</v>
      </c>
      <c r="Q21" s="14">
        <v>8900</v>
      </c>
      <c r="R21" s="48"/>
    </row>
    <row r="22" spans="1:18" ht="27.75" customHeight="1" x14ac:dyDescent="0.15">
      <c r="A22" s="128"/>
      <c r="B22" s="21" t="s">
        <v>12</v>
      </c>
      <c r="C22" s="39" t="s">
        <v>5</v>
      </c>
      <c r="D22" s="23">
        <v>6777.7777777777774</v>
      </c>
      <c r="E22" s="23">
        <f t="shared" si="1"/>
        <v>6777.7777777777774</v>
      </c>
      <c r="F22" s="58" t="str">
        <f t="shared" si="2"/>
        <v/>
      </c>
      <c r="G22" s="59">
        <f t="shared" si="0"/>
        <v>0</v>
      </c>
      <c r="H22" s="55">
        <f t="shared" si="3"/>
        <v>0</v>
      </c>
      <c r="I22" s="11">
        <v>6000</v>
      </c>
      <c r="J22" s="11">
        <v>6000</v>
      </c>
      <c r="K22" s="11">
        <v>7000</v>
      </c>
      <c r="L22" s="11">
        <v>6000</v>
      </c>
      <c r="M22" s="12">
        <v>6000</v>
      </c>
      <c r="N22" s="13">
        <v>7000</v>
      </c>
      <c r="O22" s="14">
        <v>8000</v>
      </c>
      <c r="P22" s="14">
        <v>7000</v>
      </c>
      <c r="Q22" s="14">
        <v>8000</v>
      </c>
      <c r="R22" s="48"/>
    </row>
    <row r="23" spans="1:18" ht="27.75" customHeight="1" x14ac:dyDescent="0.15">
      <c r="A23" s="128"/>
      <c r="B23" s="21" t="s">
        <v>53</v>
      </c>
      <c r="C23" s="39" t="s">
        <v>106</v>
      </c>
      <c r="D23" s="23">
        <v>3277.7777777777778</v>
      </c>
      <c r="E23" s="23">
        <f t="shared" si="1"/>
        <v>3277.7777777777778</v>
      </c>
      <c r="F23" s="58" t="str">
        <f t="shared" si="2"/>
        <v/>
      </c>
      <c r="G23" s="59">
        <f t="shared" si="0"/>
        <v>0</v>
      </c>
      <c r="H23" s="55">
        <f t="shared" si="3"/>
        <v>0</v>
      </c>
      <c r="I23" s="11">
        <v>3000</v>
      </c>
      <c r="J23" s="11">
        <v>3000</v>
      </c>
      <c r="K23" s="11">
        <v>3000</v>
      </c>
      <c r="L23" s="11">
        <v>4000</v>
      </c>
      <c r="M23" s="12">
        <v>3000</v>
      </c>
      <c r="N23" s="13">
        <v>3500</v>
      </c>
      <c r="O23" s="14">
        <v>3000</v>
      </c>
      <c r="P23" s="14">
        <v>3500</v>
      </c>
      <c r="Q23" s="14">
        <v>3500</v>
      </c>
      <c r="R23" s="48"/>
    </row>
    <row r="24" spans="1:18" ht="27.75" customHeight="1" x14ac:dyDescent="0.15">
      <c r="A24" s="128"/>
      <c r="B24" s="21" t="s">
        <v>13</v>
      </c>
      <c r="C24" s="39" t="s">
        <v>107</v>
      </c>
      <c r="D24" s="23">
        <v>2333.3333333333335</v>
      </c>
      <c r="E24" s="23">
        <f t="shared" si="1"/>
        <v>2333.3333333333335</v>
      </c>
      <c r="F24" s="58" t="str">
        <f t="shared" si="2"/>
        <v/>
      </c>
      <c r="G24" s="59">
        <f t="shared" si="0"/>
        <v>0</v>
      </c>
      <c r="H24" s="55">
        <f t="shared" si="3"/>
        <v>0</v>
      </c>
      <c r="I24" s="11">
        <v>2500</v>
      </c>
      <c r="J24" s="11">
        <v>2000</v>
      </c>
      <c r="K24" s="11">
        <v>2000</v>
      </c>
      <c r="L24" s="11">
        <v>2500</v>
      </c>
      <c r="M24" s="12">
        <v>2000</v>
      </c>
      <c r="N24" s="13">
        <v>2500</v>
      </c>
      <c r="O24" s="14">
        <v>2000</v>
      </c>
      <c r="P24" s="14">
        <v>2500</v>
      </c>
      <c r="Q24" s="14">
        <v>3000</v>
      </c>
      <c r="R24" s="48"/>
    </row>
    <row r="25" spans="1:18" ht="27.75" customHeight="1" x14ac:dyDescent="0.15">
      <c r="A25" s="128"/>
      <c r="B25" s="21" t="s">
        <v>56</v>
      </c>
      <c r="C25" s="36" t="s">
        <v>108</v>
      </c>
      <c r="D25" s="23">
        <v>2555.5555555555557</v>
      </c>
      <c r="E25" s="23">
        <f t="shared" si="1"/>
        <v>2555.5555555555557</v>
      </c>
      <c r="F25" s="58" t="str">
        <f t="shared" si="2"/>
        <v/>
      </c>
      <c r="G25" s="59">
        <f t="shared" si="0"/>
        <v>0</v>
      </c>
      <c r="H25" s="55">
        <f t="shared" si="3"/>
        <v>0</v>
      </c>
      <c r="I25" s="11">
        <v>2000</v>
      </c>
      <c r="J25" s="11">
        <v>2500</v>
      </c>
      <c r="K25" s="11">
        <v>4000</v>
      </c>
      <c r="L25" s="11">
        <v>2500</v>
      </c>
      <c r="M25" s="12">
        <v>2500</v>
      </c>
      <c r="N25" s="13">
        <v>2000</v>
      </c>
      <c r="O25" s="14">
        <v>3000</v>
      </c>
      <c r="P25" s="14">
        <v>2500</v>
      </c>
      <c r="Q25" s="14">
        <v>2000</v>
      </c>
      <c r="R25" s="48"/>
    </row>
    <row r="26" spans="1:18" ht="27.75" customHeight="1" x14ac:dyDescent="0.15">
      <c r="A26" s="128"/>
      <c r="B26" s="21" t="s">
        <v>58</v>
      </c>
      <c r="C26" s="36" t="s">
        <v>109</v>
      </c>
      <c r="D26" s="23">
        <v>4033.3333333333335</v>
      </c>
      <c r="E26" s="23">
        <f t="shared" si="1"/>
        <v>3922.2222222222222</v>
      </c>
      <c r="F26" s="58" t="str">
        <f t="shared" si="2"/>
        <v>↓</v>
      </c>
      <c r="G26" s="59">
        <f t="shared" si="0"/>
        <v>111.11111111111131</v>
      </c>
      <c r="H26" s="55">
        <f t="shared" si="3"/>
        <v>2.8</v>
      </c>
      <c r="I26" s="11">
        <v>4000</v>
      </c>
      <c r="J26" s="11">
        <v>4000</v>
      </c>
      <c r="K26" s="11">
        <v>5500</v>
      </c>
      <c r="L26" s="11">
        <v>4000</v>
      </c>
      <c r="M26" s="12">
        <v>4000</v>
      </c>
      <c r="N26" s="13">
        <v>3000</v>
      </c>
      <c r="O26" s="14">
        <v>4000</v>
      </c>
      <c r="P26" s="14">
        <v>3800</v>
      </c>
      <c r="Q26" s="14">
        <v>3000</v>
      </c>
      <c r="R26" s="48"/>
    </row>
    <row r="27" spans="1:18" ht="27.75" customHeight="1" x14ac:dyDescent="0.15">
      <c r="A27" s="127" t="s">
        <v>89</v>
      </c>
      <c r="B27" s="22" t="s">
        <v>60</v>
      </c>
      <c r="C27" s="36" t="s">
        <v>110</v>
      </c>
      <c r="D27" s="23">
        <v>7111.1111111111113</v>
      </c>
      <c r="E27" s="23">
        <f t="shared" si="1"/>
        <v>7166.666666666667</v>
      </c>
      <c r="F27" s="58" t="str">
        <f t="shared" si="2"/>
        <v>↑</v>
      </c>
      <c r="G27" s="59">
        <f t="shared" si="0"/>
        <v>55.555555555555657</v>
      </c>
      <c r="H27" s="55">
        <f t="shared" si="3"/>
        <v>-0.8</v>
      </c>
      <c r="I27" s="11">
        <v>8000</v>
      </c>
      <c r="J27" s="11">
        <v>9000</v>
      </c>
      <c r="K27" s="11">
        <v>7000</v>
      </c>
      <c r="L27" s="11">
        <v>6000</v>
      </c>
      <c r="M27" s="12">
        <v>7000</v>
      </c>
      <c r="N27" s="13">
        <v>5500</v>
      </c>
      <c r="O27" s="14">
        <v>8000</v>
      </c>
      <c r="P27" s="14">
        <v>7000</v>
      </c>
      <c r="Q27" s="14">
        <v>7000</v>
      </c>
      <c r="R27" s="48"/>
    </row>
    <row r="28" spans="1:18" ht="27.75" customHeight="1" x14ac:dyDescent="0.15">
      <c r="A28" s="128"/>
      <c r="B28" s="22" t="s">
        <v>37</v>
      </c>
      <c r="C28" s="36" t="s">
        <v>111</v>
      </c>
      <c r="D28" s="23">
        <v>3333.3333333333335</v>
      </c>
      <c r="E28" s="23">
        <f t="shared" si="1"/>
        <v>3444.4444444444443</v>
      </c>
      <c r="F28" s="58" t="str">
        <f t="shared" si="2"/>
        <v>↑</v>
      </c>
      <c r="G28" s="59">
        <f t="shared" si="0"/>
        <v>111.11111111111086</v>
      </c>
      <c r="H28" s="55">
        <f t="shared" si="3"/>
        <v>-3.2</v>
      </c>
      <c r="I28" s="11">
        <v>3000</v>
      </c>
      <c r="J28" s="11">
        <v>4000</v>
      </c>
      <c r="K28" s="11">
        <v>4000</v>
      </c>
      <c r="L28" s="11">
        <v>4000</v>
      </c>
      <c r="M28" s="12">
        <v>3000</v>
      </c>
      <c r="N28" s="13">
        <v>3000</v>
      </c>
      <c r="O28" s="14">
        <v>4000</v>
      </c>
      <c r="P28" s="14">
        <v>3000</v>
      </c>
      <c r="Q28" s="14">
        <v>3000</v>
      </c>
      <c r="R28" s="48"/>
    </row>
    <row r="29" spans="1:18" ht="27.75" customHeight="1" x14ac:dyDescent="0.15">
      <c r="A29" s="128"/>
      <c r="B29" s="22" t="s">
        <v>25</v>
      </c>
      <c r="C29" s="36" t="s">
        <v>112</v>
      </c>
      <c r="D29" s="23">
        <v>794.66666666666663</v>
      </c>
      <c r="E29" s="23">
        <f t="shared" si="1"/>
        <v>876.25</v>
      </c>
      <c r="F29" s="58" t="str">
        <f t="shared" si="2"/>
        <v>↑</v>
      </c>
      <c r="G29" s="59">
        <f t="shared" si="0"/>
        <v>81.583333333333371</v>
      </c>
      <c r="H29" s="55"/>
      <c r="I29" s="11">
        <v>595</v>
      </c>
      <c r="J29" s="11">
        <v>865</v>
      </c>
      <c r="K29" s="11"/>
      <c r="L29" s="11">
        <v>1122</v>
      </c>
      <c r="M29" s="12">
        <v>923</v>
      </c>
      <c r="N29" s="13"/>
      <c r="O29" s="14"/>
      <c r="P29" s="14"/>
      <c r="Q29" s="14"/>
      <c r="R29" s="48"/>
    </row>
    <row r="30" spans="1:18" ht="27.75" customHeight="1" x14ac:dyDescent="0.15">
      <c r="A30" s="128"/>
      <c r="B30" s="22" t="s">
        <v>36</v>
      </c>
      <c r="C30" s="36" t="s">
        <v>113</v>
      </c>
      <c r="D30" s="23">
        <v>8722.2222222222226</v>
      </c>
      <c r="E30" s="23">
        <f t="shared" si="1"/>
        <v>8888.8888888888887</v>
      </c>
      <c r="F30" s="58" t="str">
        <f t="shared" si="2"/>
        <v>↑</v>
      </c>
      <c r="G30" s="59">
        <f t="shared" si="0"/>
        <v>166.66666666666606</v>
      </c>
      <c r="H30" s="55">
        <f t="shared" si="3"/>
        <v>-1.9</v>
      </c>
      <c r="I30" s="11">
        <v>9000</v>
      </c>
      <c r="J30" s="11">
        <v>8000</v>
      </c>
      <c r="K30" s="11">
        <v>9000</v>
      </c>
      <c r="L30" s="11">
        <v>9000</v>
      </c>
      <c r="M30" s="12">
        <v>9000</v>
      </c>
      <c r="N30" s="13">
        <v>9000</v>
      </c>
      <c r="O30" s="14">
        <v>9000</v>
      </c>
      <c r="P30" s="14">
        <v>9000</v>
      </c>
      <c r="Q30" s="14">
        <v>9000</v>
      </c>
      <c r="R30" s="48"/>
    </row>
    <row r="31" spans="1:18" ht="27.75" customHeight="1" x14ac:dyDescent="0.15">
      <c r="A31" s="128"/>
      <c r="B31" s="22" t="s">
        <v>64</v>
      </c>
      <c r="C31" s="36" t="s">
        <v>114</v>
      </c>
      <c r="D31" s="23" t="e">
        <v>#DIV/0!</v>
      </c>
      <c r="E31" s="23" t="e">
        <f t="shared" si="1"/>
        <v>#DIV/0!</v>
      </c>
      <c r="F31" s="58" t="e">
        <f t="shared" si="2"/>
        <v>#DIV/0!</v>
      </c>
      <c r="G31" s="59" t="e">
        <f t="shared" si="0"/>
        <v>#DIV/0!</v>
      </c>
      <c r="H31" s="55"/>
      <c r="I31" s="11"/>
      <c r="J31" s="11"/>
      <c r="K31" s="11"/>
      <c r="L31" s="11"/>
      <c r="M31" s="12"/>
      <c r="N31" s="13"/>
      <c r="O31" s="14"/>
      <c r="P31" s="14"/>
      <c r="Q31" s="14"/>
      <c r="R31" s="48"/>
    </row>
    <row r="32" spans="1:18" ht="27.75" customHeight="1" x14ac:dyDescent="0.15">
      <c r="A32" s="128"/>
      <c r="B32" s="22" t="s">
        <v>29</v>
      </c>
      <c r="C32" s="37" t="s">
        <v>115</v>
      </c>
      <c r="D32" s="23">
        <v>6666.666666666667</v>
      </c>
      <c r="E32" s="23">
        <f t="shared" si="1"/>
        <v>22857.142857142859</v>
      </c>
      <c r="F32" s="58" t="str">
        <f t="shared" si="2"/>
        <v>↑</v>
      </c>
      <c r="G32" s="59">
        <f t="shared" si="0"/>
        <v>16190.476190476191</v>
      </c>
      <c r="H32" s="55">
        <f t="shared" si="3"/>
        <v>-70.8</v>
      </c>
      <c r="I32" s="11">
        <v>120000</v>
      </c>
      <c r="J32" s="11">
        <v>15000</v>
      </c>
      <c r="K32" s="11">
        <v>5000</v>
      </c>
      <c r="L32" s="11"/>
      <c r="M32" s="12"/>
      <c r="N32" s="13">
        <v>5000</v>
      </c>
      <c r="O32" s="14">
        <v>5000</v>
      </c>
      <c r="P32" s="14">
        <v>5000</v>
      </c>
      <c r="Q32" s="14">
        <v>5000</v>
      </c>
      <c r="R32" s="48"/>
    </row>
    <row r="33" spans="1:18" ht="27.75" customHeight="1" x14ac:dyDescent="0.15">
      <c r="A33" s="128"/>
      <c r="B33" s="22" t="s">
        <v>67</v>
      </c>
      <c r="C33" s="37" t="s">
        <v>116</v>
      </c>
      <c r="D33" s="23">
        <v>4042.8571428571427</v>
      </c>
      <c r="E33" s="23">
        <f t="shared" si="1"/>
        <v>4114.2857142857147</v>
      </c>
      <c r="F33" s="58" t="str">
        <f t="shared" si="2"/>
        <v>↑</v>
      </c>
      <c r="G33" s="59">
        <f t="shared" si="0"/>
        <v>71.428571428572013</v>
      </c>
      <c r="H33" s="55">
        <f t="shared" si="3"/>
        <v>-1.7</v>
      </c>
      <c r="I33" s="11">
        <v>4000</v>
      </c>
      <c r="J33" s="11">
        <v>3800</v>
      </c>
      <c r="K33" s="11">
        <v>4500</v>
      </c>
      <c r="L33" s="11">
        <v>4000</v>
      </c>
      <c r="M33" s="12"/>
      <c r="N33" s="13">
        <v>4000</v>
      </c>
      <c r="O33" s="14">
        <v>4000</v>
      </c>
      <c r="P33" s="14">
        <v>4500</v>
      </c>
      <c r="Q33" s="14"/>
      <c r="R33" s="48"/>
    </row>
    <row r="34" spans="1:18" ht="27.75" customHeight="1" x14ac:dyDescent="0.15">
      <c r="A34" s="128"/>
      <c r="B34" s="22" t="s">
        <v>69</v>
      </c>
      <c r="C34" s="37" t="s">
        <v>117</v>
      </c>
      <c r="D34" s="23">
        <v>204285.71428571429</v>
      </c>
      <c r="E34" s="23">
        <f t="shared" si="1"/>
        <v>201428.57142857142</v>
      </c>
      <c r="F34" s="58" t="str">
        <f t="shared" si="2"/>
        <v>↓</v>
      </c>
      <c r="G34" s="59">
        <f t="shared" si="0"/>
        <v>2857.1428571428696</v>
      </c>
      <c r="H34" s="55">
        <f t="shared" si="3"/>
        <v>1.4</v>
      </c>
      <c r="I34" s="11">
        <v>160000</v>
      </c>
      <c r="J34" s="11"/>
      <c r="K34" s="11">
        <v>350000</v>
      </c>
      <c r="L34" s="11">
        <v>180000</v>
      </c>
      <c r="M34" s="12">
        <v>150000</v>
      </c>
      <c r="N34" s="13">
        <v>210000</v>
      </c>
      <c r="O34" s="14">
        <v>150000</v>
      </c>
      <c r="P34" s="54">
        <v>210000</v>
      </c>
      <c r="Q34" s="54"/>
      <c r="R34" s="48"/>
    </row>
    <row r="35" spans="1:18" ht="27.75" customHeight="1" x14ac:dyDescent="0.15">
      <c r="A35" s="128"/>
      <c r="B35" s="22" t="s">
        <v>30</v>
      </c>
      <c r="C35" s="37" t="s">
        <v>118</v>
      </c>
      <c r="D35" s="23">
        <v>9444.4444444444453</v>
      </c>
      <c r="E35" s="23">
        <f t="shared" si="1"/>
        <v>9666.6666666666661</v>
      </c>
      <c r="F35" s="58" t="str">
        <f t="shared" si="2"/>
        <v>↑</v>
      </c>
      <c r="G35" s="59">
        <f t="shared" si="0"/>
        <v>222.22222222222081</v>
      </c>
      <c r="H35" s="55">
        <f t="shared" si="3"/>
        <v>-2.2999999999999998</v>
      </c>
      <c r="I35" s="11">
        <v>10000</v>
      </c>
      <c r="J35" s="11">
        <v>7000</v>
      </c>
      <c r="K35" s="11">
        <v>12000</v>
      </c>
      <c r="L35" s="11">
        <v>8000</v>
      </c>
      <c r="M35" s="12">
        <v>10000</v>
      </c>
      <c r="N35" s="13">
        <v>10000</v>
      </c>
      <c r="O35" s="14">
        <v>10000</v>
      </c>
      <c r="P35" s="14">
        <v>10000</v>
      </c>
      <c r="Q35" s="14">
        <v>10000</v>
      </c>
      <c r="R35" s="48"/>
    </row>
    <row r="36" spans="1:18" ht="27.75" customHeight="1" x14ac:dyDescent="0.15">
      <c r="A36" s="128"/>
      <c r="B36" s="22" t="s">
        <v>31</v>
      </c>
      <c r="C36" s="37" t="s">
        <v>119</v>
      </c>
      <c r="D36" s="23">
        <v>27777.777777777777</v>
      </c>
      <c r="E36" s="23">
        <f t="shared" si="1"/>
        <v>27777.777777777777</v>
      </c>
      <c r="F36" s="58" t="str">
        <f t="shared" si="2"/>
        <v/>
      </c>
      <c r="G36" s="59">
        <f t="shared" si="0"/>
        <v>0</v>
      </c>
      <c r="H36" s="55">
        <f t="shared" si="3"/>
        <v>0</v>
      </c>
      <c r="I36" s="11">
        <v>30000</v>
      </c>
      <c r="J36" s="11">
        <v>30000</v>
      </c>
      <c r="K36" s="11">
        <v>30000</v>
      </c>
      <c r="L36" s="11">
        <v>30000</v>
      </c>
      <c r="M36" s="12">
        <v>30000</v>
      </c>
      <c r="N36" s="13">
        <v>25000</v>
      </c>
      <c r="O36" s="14">
        <v>25000</v>
      </c>
      <c r="P36" s="14">
        <v>25000</v>
      </c>
      <c r="Q36" s="14">
        <v>25000</v>
      </c>
      <c r="R36" s="48"/>
    </row>
    <row r="37" spans="1:18" ht="27.75" customHeight="1" x14ac:dyDescent="0.15">
      <c r="A37" s="128"/>
      <c r="B37" s="22" t="s">
        <v>27</v>
      </c>
      <c r="C37" s="37" t="s">
        <v>28</v>
      </c>
      <c r="D37" s="23">
        <v>1022.2222222222222</v>
      </c>
      <c r="E37" s="23">
        <f t="shared" si="1"/>
        <v>1000</v>
      </c>
      <c r="F37" s="58" t="str">
        <f t="shared" si="2"/>
        <v>↓</v>
      </c>
      <c r="G37" s="59">
        <f t="shared" si="0"/>
        <v>22.222222222222172</v>
      </c>
      <c r="H37" s="55">
        <f t="shared" si="3"/>
        <v>2.2000000000000002</v>
      </c>
      <c r="I37" s="11">
        <v>1000</v>
      </c>
      <c r="J37" s="11">
        <v>1000</v>
      </c>
      <c r="K37" s="11">
        <v>1000</v>
      </c>
      <c r="L37" s="11">
        <v>1000</v>
      </c>
      <c r="M37" s="12">
        <v>1000</v>
      </c>
      <c r="N37" s="13">
        <v>1000</v>
      </c>
      <c r="O37" s="14">
        <v>1000</v>
      </c>
      <c r="P37" s="14">
        <v>1000</v>
      </c>
      <c r="Q37" s="14">
        <v>1000</v>
      </c>
      <c r="R37" s="48"/>
    </row>
    <row r="38" spans="1:18" ht="27.75" customHeight="1" x14ac:dyDescent="0.15">
      <c r="A38" s="128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58" t="str">
        <f t="shared" si="2"/>
        <v/>
      </c>
      <c r="G38" s="59">
        <f t="shared" si="0"/>
        <v>0</v>
      </c>
      <c r="H38" s="55">
        <f t="shared" si="3"/>
        <v>0</v>
      </c>
      <c r="I38" s="11"/>
      <c r="J38" s="11"/>
      <c r="K38" s="11">
        <v>10000</v>
      </c>
      <c r="L38" s="11">
        <v>10000</v>
      </c>
      <c r="M38" s="12"/>
      <c r="N38" s="13">
        <v>10000</v>
      </c>
      <c r="O38" s="14">
        <v>10000</v>
      </c>
      <c r="P38" s="14">
        <v>10000</v>
      </c>
      <c r="Q38" s="14"/>
      <c r="R38" s="48"/>
    </row>
    <row r="39" spans="1:18" ht="27.75" customHeight="1" x14ac:dyDescent="0.15">
      <c r="A39" s="128"/>
      <c r="B39" s="22" t="s">
        <v>32</v>
      </c>
      <c r="C39" s="37" t="s">
        <v>121</v>
      </c>
      <c r="D39" s="23">
        <v>15125</v>
      </c>
      <c r="E39" s="23">
        <f t="shared" si="1"/>
        <v>14500</v>
      </c>
      <c r="F39" s="58" t="str">
        <f t="shared" si="2"/>
        <v>↓</v>
      </c>
      <c r="G39" s="59">
        <f t="shared" si="0"/>
        <v>625</v>
      </c>
      <c r="H39" s="55">
        <f t="shared" si="3"/>
        <v>4.3</v>
      </c>
      <c r="I39" s="11">
        <v>15000</v>
      </c>
      <c r="J39" s="11">
        <v>15000</v>
      </c>
      <c r="K39" s="11">
        <v>13000</v>
      </c>
      <c r="L39" s="11">
        <v>15000</v>
      </c>
      <c r="M39" s="12">
        <v>12000</v>
      </c>
      <c r="N39" s="13">
        <v>18000</v>
      </c>
      <c r="O39" s="14">
        <v>15000</v>
      </c>
      <c r="P39" s="14">
        <v>13000</v>
      </c>
      <c r="Q39" s="14"/>
      <c r="R39" s="48"/>
    </row>
    <row r="40" spans="1:18" ht="27.75" customHeight="1" x14ac:dyDescent="0.15">
      <c r="A40" s="128"/>
      <c r="B40" s="22" t="s">
        <v>33</v>
      </c>
      <c r="C40" s="36" t="s">
        <v>122</v>
      </c>
      <c r="D40" s="23">
        <v>412.5</v>
      </c>
      <c r="E40" s="23">
        <f t="shared" si="1"/>
        <v>393.75</v>
      </c>
      <c r="F40" s="58" t="str">
        <f t="shared" si="2"/>
        <v>↓</v>
      </c>
      <c r="G40" s="59">
        <f t="shared" si="0"/>
        <v>18.75</v>
      </c>
      <c r="H40" s="55">
        <f t="shared" si="3"/>
        <v>4.8</v>
      </c>
      <c r="I40" s="11">
        <v>300</v>
      </c>
      <c r="J40" s="11">
        <v>500</v>
      </c>
      <c r="K40" s="11">
        <v>300</v>
      </c>
      <c r="L40" s="11">
        <v>250</v>
      </c>
      <c r="M40" s="12">
        <v>300</v>
      </c>
      <c r="N40" s="13">
        <v>500</v>
      </c>
      <c r="O40" s="14">
        <v>500</v>
      </c>
      <c r="P40" s="14">
        <v>500</v>
      </c>
      <c r="Q40" s="14"/>
      <c r="R40" s="48"/>
    </row>
    <row r="41" spans="1:18" ht="27.75" customHeight="1" x14ac:dyDescent="0.15">
      <c r="A41" s="128"/>
      <c r="B41" s="22" t="s">
        <v>76</v>
      </c>
      <c r="C41" s="37" t="s">
        <v>123</v>
      </c>
      <c r="D41" s="23">
        <v>77500</v>
      </c>
      <c r="E41" s="23">
        <f t="shared" si="1"/>
        <v>95000</v>
      </c>
      <c r="F41" s="58" t="str">
        <f t="shared" si="2"/>
        <v>↑</v>
      </c>
      <c r="G41" s="59">
        <f t="shared" si="0"/>
        <v>17500</v>
      </c>
      <c r="H41" s="55">
        <f t="shared" si="3"/>
        <v>-18.399999999999999</v>
      </c>
      <c r="I41" s="11"/>
      <c r="J41" s="11">
        <v>80000</v>
      </c>
      <c r="K41" s="11"/>
      <c r="L41" s="11">
        <v>120000</v>
      </c>
      <c r="M41" s="12"/>
      <c r="N41" s="13">
        <v>70000</v>
      </c>
      <c r="O41" s="14">
        <v>110000</v>
      </c>
      <c r="P41" s="14"/>
      <c r="Q41" s="14"/>
      <c r="R41" s="48"/>
    </row>
    <row r="42" spans="1:18" ht="27.75" customHeight="1" x14ac:dyDescent="0.15">
      <c r="A42" s="128"/>
      <c r="B42" s="22" t="s">
        <v>78</v>
      </c>
      <c r="C42" s="37" t="s">
        <v>124</v>
      </c>
      <c r="D42" s="23">
        <v>37666.666666666664</v>
      </c>
      <c r="E42" s="23">
        <f t="shared" si="1"/>
        <v>40000</v>
      </c>
      <c r="F42" s="58" t="str">
        <f t="shared" si="2"/>
        <v>↑</v>
      </c>
      <c r="G42" s="59">
        <f t="shared" si="0"/>
        <v>2333.3333333333358</v>
      </c>
      <c r="H42" s="55"/>
      <c r="I42" s="11">
        <v>40000</v>
      </c>
      <c r="J42" s="11"/>
      <c r="K42" s="11"/>
      <c r="L42" s="11">
        <v>40000</v>
      </c>
      <c r="M42" s="12"/>
      <c r="N42" s="13"/>
      <c r="O42" s="14"/>
      <c r="P42" s="14">
        <v>40000</v>
      </c>
      <c r="Q42" s="14"/>
      <c r="R42" s="48"/>
    </row>
    <row r="43" spans="1:18" ht="27.75" customHeight="1" x14ac:dyDescent="0.15">
      <c r="A43" s="128"/>
      <c r="B43" s="22" t="s">
        <v>90</v>
      </c>
      <c r="C43" s="37" t="s">
        <v>125</v>
      </c>
      <c r="D43" s="23" t="e">
        <v>#DIV/0!</v>
      </c>
      <c r="E43" s="23" t="e">
        <f t="shared" si="1"/>
        <v>#DIV/0!</v>
      </c>
      <c r="F43" s="58" t="e">
        <f t="shared" si="2"/>
        <v>#DIV/0!</v>
      </c>
      <c r="G43" s="59" t="e">
        <f t="shared" si="0"/>
        <v>#DIV/0!</v>
      </c>
      <c r="H43" s="55"/>
      <c r="I43" s="11"/>
      <c r="J43" s="11"/>
      <c r="K43" s="11"/>
      <c r="L43" s="11"/>
      <c r="M43" s="12"/>
      <c r="N43" s="13"/>
      <c r="O43" s="14"/>
      <c r="P43" s="14"/>
      <c r="Q43" s="14"/>
      <c r="R43" s="48"/>
    </row>
    <row r="44" spans="1:18" ht="27.75" customHeight="1" x14ac:dyDescent="0.15">
      <c r="A44" s="128"/>
      <c r="B44" s="22" t="s">
        <v>34</v>
      </c>
      <c r="C44" s="37" t="s">
        <v>126</v>
      </c>
      <c r="D44" s="23">
        <v>12777.777777777777</v>
      </c>
      <c r="E44" s="23">
        <f t="shared" si="1"/>
        <v>12000</v>
      </c>
      <c r="F44" s="58" t="str">
        <f t="shared" si="2"/>
        <v>↓</v>
      </c>
      <c r="G44" s="59">
        <f t="shared" si="0"/>
        <v>777.77777777777737</v>
      </c>
      <c r="H44" s="55">
        <f t="shared" si="3"/>
        <v>6.5</v>
      </c>
      <c r="I44" s="11">
        <v>12000</v>
      </c>
      <c r="J44" s="11">
        <v>12000</v>
      </c>
      <c r="K44" s="11">
        <v>15000</v>
      </c>
      <c r="L44" s="11">
        <v>8000</v>
      </c>
      <c r="M44" s="12">
        <v>10000</v>
      </c>
      <c r="N44" s="13">
        <v>15000</v>
      </c>
      <c r="O44" s="14">
        <v>12000</v>
      </c>
      <c r="P44" s="14">
        <v>12000</v>
      </c>
      <c r="Q44" s="14">
        <v>12000</v>
      </c>
      <c r="R44" s="48"/>
    </row>
    <row r="45" spans="1:18" ht="27.75" customHeight="1" x14ac:dyDescent="0.15">
      <c r="A45" s="128"/>
      <c r="B45" s="22" t="s">
        <v>35</v>
      </c>
      <c r="C45" s="37" t="s">
        <v>127</v>
      </c>
      <c r="D45" s="23">
        <v>15000</v>
      </c>
      <c r="E45" s="23">
        <f t="shared" si="1"/>
        <v>14333.333333333334</v>
      </c>
      <c r="F45" s="58" t="str">
        <f t="shared" si="2"/>
        <v>↓</v>
      </c>
      <c r="G45" s="59">
        <f t="shared" si="0"/>
        <v>666.66666666666606</v>
      </c>
      <c r="H45" s="55">
        <f t="shared" si="3"/>
        <v>4.7</v>
      </c>
      <c r="I45" s="11">
        <v>15000</v>
      </c>
      <c r="J45" s="11">
        <v>10000</v>
      </c>
      <c r="K45" s="11">
        <v>18000</v>
      </c>
      <c r="L45" s="11">
        <v>12000</v>
      </c>
      <c r="M45" s="12">
        <v>11000</v>
      </c>
      <c r="N45" s="13">
        <v>18000</v>
      </c>
      <c r="O45" s="14">
        <v>15000</v>
      </c>
      <c r="P45" s="14">
        <v>15000</v>
      </c>
      <c r="Q45" s="14">
        <v>15000</v>
      </c>
      <c r="R45" s="48"/>
    </row>
    <row r="46" spans="1:18" ht="27.75" customHeight="1" x14ac:dyDescent="0.15">
      <c r="A46" s="128"/>
      <c r="B46" s="22" t="s">
        <v>83</v>
      </c>
      <c r="C46" s="37" t="s">
        <v>128</v>
      </c>
      <c r="D46" s="23">
        <v>7555.5555555555557</v>
      </c>
      <c r="E46" s="23">
        <f t="shared" si="1"/>
        <v>7555.5555555555557</v>
      </c>
      <c r="F46" s="58" t="str">
        <f t="shared" si="2"/>
        <v/>
      </c>
      <c r="G46" s="59">
        <f t="shared" si="0"/>
        <v>0</v>
      </c>
      <c r="H46" s="55">
        <f t="shared" si="3"/>
        <v>0</v>
      </c>
      <c r="I46" s="11">
        <v>7000</v>
      </c>
      <c r="J46" s="11">
        <v>8000</v>
      </c>
      <c r="K46" s="11">
        <v>8000</v>
      </c>
      <c r="L46" s="11">
        <v>8000</v>
      </c>
      <c r="M46" s="12">
        <v>8000</v>
      </c>
      <c r="N46" s="13">
        <v>8000</v>
      </c>
      <c r="O46" s="14">
        <v>7000</v>
      </c>
      <c r="P46" s="14">
        <v>8000</v>
      </c>
      <c r="Q46" s="14">
        <v>6000</v>
      </c>
      <c r="R46" s="48"/>
    </row>
    <row r="47" spans="1:18" ht="27.75" customHeight="1" x14ac:dyDescent="0.15">
      <c r="A47" s="130"/>
      <c r="B47" s="22" t="s">
        <v>85</v>
      </c>
      <c r="C47" s="37" t="s">
        <v>129</v>
      </c>
      <c r="D47" s="23">
        <v>9000</v>
      </c>
      <c r="E47" s="23">
        <f t="shared" si="1"/>
        <v>7714.2857142857147</v>
      </c>
      <c r="F47" s="58" t="str">
        <f t="shared" si="2"/>
        <v>↓</v>
      </c>
      <c r="G47" s="59">
        <f t="shared" si="0"/>
        <v>1285.7142857142853</v>
      </c>
      <c r="H47" s="55">
        <f t="shared" si="3"/>
        <v>16.7</v>
      </c>
      <c r="I47" s="42">
        <v>9000</v>
      </c>
      <c r="J47" s="42">
        <v>9000</v>
      </c>
      <c r="K47" s="42">
        <v>9000</v>
      </c>
      <c r="L47" s="42">
        <v>0</v>
      </c>
      <c r="M47" s="43"/>
      <c r="N47" s="44">
        <v>9000</v>
      </c>
      <c r="O47" s="45">
        <v>10000</v>
      </c>
      <c r="P47" s="52">
        <v>8000</v>
      </c>
      <c r="Q47" s="45"/>
      <c r="R47" s="48"/>
    </row>
    <row r="50" spans="4:5" x14ac:dyDescent="0.1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view="pageBreakPreview" zoomScaleNormal="100" workbookViewId="0">
      <pane xSplit="3" ySplit="2" topLeftCell="D41" activePane="bottomRight" state="frozen"/>
      <selection pane="topRight" activeCell="D1" sqref="D1"/>
      <selection pane="bottomLeft" activeCell="A3" sqref="A3"/>
      <selection pane="bottomRight" activeCell="L47" sqref="L47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4.77734375" style="4" customWidth="1"/>
    <col min="5" max="5" width="13.6640625" style="5" customWidth="1"/>
    <col min="6" max="6" width="14.3320312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31" t="s">
        <v>190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47"/>
      <c r="M1" s="6"/>
      <c r="N1" s="6"/>
      <c r="O1" s="6"/>
      <c r="P1" s="6"/>
      <c r="Q1" s="6"/>
    </row>
    <row r="2" spans="1:17" ht="14.25" thickBot="1" x14ac:dyDescent="0.2">
      <c r="A2" s="19" t="s">
        <v>2</v>
      </c>
      <c r="B2" s="27" t="s">
        <v>3</v>
      </c>
      <c r="C2" s="28" t="s">
        <v>4</v>
      </c>
      <c r="D2" s="87" t="s">
        <v>151</v>
      </c>
      <c r="E2" s="56" t="s">
        <v>143</v>
      </c>
      <c r="F2" s="56" t="s">
        <v>144</v>
      </c>
      <c r="G2" s="56" t="s">
        <v>0</v>
      </c>
      <c r="H2" s="87" t="s">
        <v>150</v>
      </c>
      <c r="I2" s="56" t="s">
        <v>146</v>
      </c>
      <c r="J2" s="76" t="s">
        <v>149</v>
      </c>
      <c r="K2" s="56" t="s">
        <v>1</v>
      </c>
      <c r="L2" s="56" t="s">
        <v>148</v>
      </c>
    </row>
    <row r="3" spans="1:17" s="1" customFormat="1" ht="68.25" customHeight="1" thickTop="1" x14ac:dyDescent="0.15">
      <c r="A3" s="127" t="s">
        <v>88</v>
      </c>
      <c r="B3" s="61" t="s">
        <v>141</v>
      </c>
      <c r="C3" s="29" t="s">
        <v>40</v>
      </c>
      <c r="D3" s="60" t="s">
        <v>152</v>
      </c>
      <c r="E3" s="34" t="s">
        <v>191</v>
      </c>
      <c r="F3" s="88" t="s">
        <v>228</v>
      </c>
      <c r="G3" s="34" t="s">
        <v>264</v>
      </c>
      <c r="H3" s="84" t="s">
        <v>471</v>
      </c>
      <c r="I3" s="120" t="s">
        <v>320</v>
      </c>
      <c r="J3" s="111" t="s">
        <v>356</v>
      </c>
      <c r="K3" s="46" t="s">
        <v>390</v>
      </c>
      <c r="L3" s="123" t="s">
        <v>421</v>
      </c>
    </row>
    <row r="4" spans="1:17" ht="68.25" customHeight="1" x14ac:dyDescent="0.15">
      <c r="A4" s="128"/>
      <c r="B4" s="21" t="s">
        <v>6</v>
      </c>
      <c r="C4" s="22" t="s">
        <v>41</v>
      </c>
      <c r="D4" s="110" t="s">
        <v>153</v>
      </c>
      <c r="E4" s="34" t="s">
        <v>192</v>
      </c>
      <c r="F4" s="88" t="s">
        <v>229</v>
      </c>
      <c r="G4" s="34" t="s">
        <v>265</v>
      </c>
      <c r="H4" s="126" t="s">
        <v>286</v>
      </c>
      <c r="I4" s="121" t="s">
        <v>321</v>
      </c>
      <c r="J4" s="74" t="s">
        <v>357</v>
      </c>
      <c r="K4" s="123" t="s">
        <v>391</v>
      </c>
      <c r="L4" s="46" t="s">
        <v>422</v>
      </c>
    </row>
    <row r="5" spans="1:17" ht="68.25" customHeight="1" x14ac:dyDescent="0.15">
      <c r="A5" s="128"/>
      <c r="B5" s="61" t="s">
        <v>140</v>
      </c>
      <c r="C5" s="22" t="s">
        <v>42</v>
      </c>
      <c r="D5" s="99" t="s">
        <v>153</v>
      </c>
      <c r="E5" s="34" t="s">
        <v>193</v>
      </c>
      <c r="F5" s="123" t="s">
        <v>230</v>
      </c>
      <c r="G5" s="126" t="s">
        <v>266</v>
      </c>
      <c r="H5" s="126" t="s">
        <v>287</v>
      </c>
      <c r="I5" s="123" t="s">
        <v>322</v>
      </c>
      <c r="J5" s="126" t="s">
        <v>358</v>
      </c>
      <c r="K5" s="123" t="s">
        <v>230</v>
      </c>
      <c r="L5" s="46" t="s">
        <v>230</v>
      </c>
    </row>
    <row r="6" spans="1:17" ht="68.25" customHeight="1" x14ac:dyDescent="0.15">
      <c r="A6" s="128"/>
      <c r="B6" s="61" t="s">
        <v>139</v>
      </c>
      <c r="C6" s="29" t="s">
        <v>39</v>
      </c>
      <c r="D6" s="110" t="s">
        <v>154</v>
      </c>
      <c r="E6" s="34" t="s">
        <v>194</v>
      </c>
      <c r="F6" s="123" t="s">
        <v>231</v>
      </c>
      <c r="G6" s="126" t="s">
        <v>267</v>
      </c>
      <c r="H6" s="84" t="s">
        <v>288</v>
      </c>
      <c r="I6" s="123" t="s">
        <v>323</v>
      </c>
      <c r="J6" s="126" t="s">
        <v>359</v>
      </c>
      <c r="K6" s="123" t="s">
        <v>392</v>
      </c>
      <c r="L6" s="123" t="s">
        <v>423</v>
      </c>
    </row>
    <row r="7" spans="1:17" ht="68.25" customHeight="1" x14ac:dyDescent="0.15">
      <c r="A7" s="128"/>
      <c r="B7" s="61" t="s">
        <v>138</v>
      </c>
      <c r="C7" s="30" t="s">
        <v>43</v>
      </c>
      <c r="D7" s="66" t="s">
        <v>155</v>
      </c>
      <c r="E7" s="34" t="s">
        <v>195</v>
      </c>
      <c r="F7" s="46" t="s">
        <v>232</v>
      </c>
      <c r="G7" s="126" t="s">
        <v>268</v>
      </c>
      <c r="H7" s="84" t="s">
        <v>289</v>
      </c>
      <c r="I7" s="120" t="s">
        <v>324</v>
      </c>
      <c r="J7" s="74" t="s">
        <v>360</v>
      </c>
      <c r="K7" s="126" t="s">
        <v>393</v>
      </c>
      <c r="L7" s="46" t="s">
        <v>424</v>
      </c>
    </row>
    <row r="8" spans="1:17" ht="68.25" customHeight="1" x14ac:dyDescent="0.15">
      <c r="A8" s="128"/>
      <c r="B8" s="21" t="s">
        <v>10</v>
      </c>
      <c r="C8" s="30" t="s">
        <v>44</v>
      </c>
      <c r="D8" s="110" t="s">
        <v>156</v>
      </c>
      <c r="E8" s="126" t="s">
        <v>196</v>
      </c>
      <c r="F8" s="123" t="s">
        <v>233</v>
      </c>
      <c r="G8" s="126" t="s">
        <v>269</v>
      </c>
      <c r="H8" s="84" t="s">
        <v>290</v>
      </c>
      <c r="I8" s="121" t="s">
        <v>325</v>
      </c>
      <c r="J8" s="126" t="s">
        <v>361</v>
      </c>
      <c r="K8" s="126" t="s">
        <v>394</v>
      </c>
      <c r="L8" s="46" t="s">
        <v>425</v>
      </c>
    </row>
    <row r="9" spans="1:17" ht="68.25" customHeight="1" x14ac:dyDescent="0.15">
      <c r="A9" s="128"/>
      <c r="B9" s="21" t="s">
        <v>11</v>
      </c>
      <c r="C9" s="30" t="s">
        <v>44</v>
      </c>
      <c r="D9" s="110" t="s">
        <v>157</v>
      </c>
      <c r="E9" s="126" t="s">
        <v>197</v>
      </c>
      <c r="F9" s="123" t="s">
        <v>233</v>
      </c>
      <c r="G9" s="126" t="s">
        <v>265</v>
      </c>
      <c r="H9" s="126" t="s">
        <v>291</v>
      </c>
      <c r="I9" s="123" t="s">
        <v>326</v>
      </c>
      <c r="J9" s="126" t="s">
        <v>362</v>
      </c>
      <c r="K9" s="126" t="s">
        <v>394</v>
      </c>
      <c r="L9" s="123" t="s">
        <v>425</v>
      </c>
    </row>
    <row r="10" spans="1:17" ht="68.25" customHeight="1" x14ac:dyDescent="0.15">
      <c r="A10" s="128"/>
      <c r="B10" s="21" t="s">
        <v>21</v>
      </c>
      <c r="C10" s="30" t="s">
        <v>45</v>
      </c>
      <c r="D10" s="110" t="s">
        <v>158</v>
      </c>
      <c r="E10" s="126" t="s">
        <v>198</v>
      </c>
      <c r="F10" s="89" t="s">
        <v>234</v>
      </c>
      <c r="G10" s="34" t="s">
        <v>270</v>
      </c>
      <c r="H10" s="126" t="s">
        <v>292</v>
      </c>
      <c r="I10" s="120" t="s">
        <v>327</v>
      </c>
      <c r="J10" s="126" t="s">
        <v>270</v>
      </c>
      <c r="K10" s="34" t="s">
        <v>293</v>
      </c>
      <c r="L10" s="46" t="s">
        <v>426</v>
      </c>
    </row>
    <row r="11" spans="1:17" ht="68.25" customHeight="1" x14ac:dyDescent="0.15">
      <c r="A11" s="128"/>
      <c r="B11" s="21" t="s">
        <v>91</v>
      </c>
      <c r="C11" s="30" t="s">
        <v>45</v>
      </c>
      <c r="D11" s="110" t="s">
        <v>159</v>
      </c>
      <c r="E11" s="126" t="s">
        <v>199</v>
      </c>
      <c r="F11" s="81" t="s">
        <v>235</v>
      </c>
      <c r="G11" s="126" t="s">
        <v>271</v>
      </c>
      <c r="H11" s="126" t="s">
        <v>271</v>
      </c>
      <c r="I11" s="120" t="s">
        <v>328</v>
      </c>
      <c r="J11" s="112" t="s">
        <v>363</v>
      </c>
      <c r="K11" s="126" t="s">
        <v>395</v>
      </c>
      <c r="L11" s="123" t="s">
        <v>427</v>
      </c>
    </row>
    <row r="12" spans="1:17" ht="68.25" customHeight="1" x14ac:dyDescent="0.15">
      <c r="A12" s="128"/>
      <c r="B12" s="21" t="s">
        <v>20</v>
      </c>
      <c r="C12" s="30" t="s">
        <v>46</v>
      </c>
      <c r="D12" s="110" t="s">
        <v>160</v>
      </c>
      <c r="E12" s="126" t="s">
        <v>200</v>
      </c>
      <c r="F12" s="89" t="s">
        <v>236</v>
      </c>
      <c r="G12" s="126" t="s">
        <v>272</v>
      </c>
      <c r="H12" s="126" t="s">
        <v>293</v>
      </c>
      <c r="I12" s="126" t="s">
        <v>329</v>
      </c>
      <c r="J12" s="126" t="s">
        <v>364</v>
      </c>
      <c r="K12" s="126" t="s">
        <v>396</v>
      </c>
      <c r="L12" s="123" t="s">
        <v>428</v>
      </c>
    </row>
    <row r="13" spans="1:17" ht="68.25" customHeight="1" x14ac:dyDescent="0.15">
      <c r="A13" s="128"/>
      <c r="B13" s="21" t="s">
        <v>19</v>
      </c>
      <c r="C13" s="30" t="s">
        <v>46</v>
      </c>
      <c r="D13" s="110" t="s">
        <v>161</v>
      </c>
      <c r="E13" s="126" t="s">
        <v>201</v>
      </c>
      <c r="F13" s="89" t="s">
        <v>237</v>
      </c>
      <c r="G13" s="126" t="s">
        <v>272</v>
      </c>
      <c r="H13" s="126" t="s">
        <v>294</v>
      </c>
      <c r="I13" s="126" t="s">
        <v>330</v>
      </c>
      <c r="J13" s="126" t="s">
        <v>364</v>
      </c>
      <c r="K13" s="126" t="s">
        <v>396</v>
      </c>
      <c r="L13" s="123" t="s">
        <v>428</v>
      </c>
    </row>
    <row r="14" spans="1:17" ht="68.25" customHeight="1" x14ac:dyDescent="0.15">
      <c r="A14" s="128"/>
      <c r="B14" s="21" t="s">
        <v>15</v>
      </c>
      <c r="C14" s="21" t="s">
        <v>16</v>
      </c>
      <c r="D14" s="69" t="s">
        <v>162</v>
      </c>
      <c r="E14" s="34" t="s">
        <v>452</v>
      </c>
      <c r="F14" s="90" t="s">
        <v>238</v>
      </c>
      <c r="G14" s="34" t="s">
        <v>273</v>
      </c>
      <c r="H14" s="86" t="s">
        <v>295</v>
      </c>
      <c r="I14" s="120" t="s">
        <v>331</v>
      </c>
      <c r="J14" s="113" t="s">
        <v>365</v>
      </c>
      <c r="K14" s="46" t="s">
        <v>397</v>
      </c>
      <c r="L14" s="46" t="s">
        <v>429</v>
      </c>
    </row>
    <row r="15" spans="1:17" ht="68.25" customHeight="1" x14ac:dyDescent="0.15">
      <c r="A15" s="128"/>
      <c r="B15" s="21" t="s">
        <v>17</v>
      </c>
      <c r="C15" s="21" t="s">
        <v>16</v>
      </c>
      <c r="D15" s="126" t="s">
        <v>163</v>
      </c>
      <c r="E15" s="34" t="s">
        <v>453</v>
      </c>
      <c r="F15" s="110" t="s">
        <v>239</v>
      </c>
      <c r="G15" s="126" t="s">
        <v>274</v>
      </c>
      <c r="H15" s="123" t="s">
        <v>296</v>
      </c>
      <c r="I15" s="126" t="s">
        <v>332</v>
      </c>
      <c r="J15" s="126" t="s">
        <v>366</v>
      </c>
      <c r="K15" s="123" t="s">
        <v>398</v>
      </c>
      <c r="L15" s="123" t="s">
        <v>430</v>
      </c>
    </row>
    <row r="16" spans="1:17" ht="68.25" customHeight="1" x14ac:dyDescent="0.15">
      <c r="A16" s="128"/>
      <c r="B16" s="21" t="s">
        <v>18</v>
      </c>
      <c r="C16" s="31" t="s">
        <v>47</v>
      </c>
      <c r="D16" s="126" t="s">
        <v>164</v>
      </c>
      <c r="E16" s="126" t="s">
        <v>454</v>
      </c>
      <c r="F16" s="110" t="s">
        <v>240</v>
      </c>
      <c r="G16" s="126" t="s">
        <v>275</v>
      </c>
      <c r="H16" s="123" t="s">
        <v>297</v>
      </c>
      <c r="I16" s="126" t="s">
        <v>333</v>
      </c>
      <c r="J16" s="126" t="s">
        <v>367</v>
      </c>
      <c r="K16" s="123" t="s">
        <v>399</v>
      </c>
      <c r="L16" s="123" t="s">
        <v>431</v>
      </c>
    </row>
    <row r="17" spans="1:14" ht="68.25" customHeight="1" x14ac:dyDescent="0.15">
      <c r="A17" s="128"/>
      <c r="B17" s="21" t="s">
        <v>14</v>
      </c>
      <c r="C17" s="30" t="s">
        <v>48</v>
      </c>
      <c r="D17" s="100" t="s">
        <v>165</v>
      </c>
      <c r="E17" s="126" t="s">
        <v>202</v>
      </c>
      <c r="F17" s="92" t="s">
        <v>241</v>
      </c>
      <c r="G17" s="126" t="s">
        <v>276</v>
      </c>
      <c r="H17" s="84" t="s">
        <v>298</v>
      </c>
      <c r="I17" s="120" t="s">
        <v>334</v>
      </c>
      <c r="J17" s="74" t="s">
        <v>368</v>
      </c>
      <c r="K17" s="34" t="s">
        <v>400</v>
      </c>
      <c r="L17" s="46" t="s">
        <v>432</v>
      </c>
    </row>
    <row r="18" spans="1:14" ht="68.25" customHeight="1" x14ac:dyDescent="0.15">
      <c r="A18" s="128"/>
      <c r="B18" s="21" t="s">
        <v>22</v>
      </c>
      <c r="C18" s="21" t="s">
        <v>49</v>
      </c>
      <c r="D18" s="77" t="s">
        <v>166</v>
      </c>
      <c r="E18" s="34" t="s">
        <v>203</v>
      </c>
      <c r="F18" s="91" t="s">
        <v>242</v>
      </c>
      <c r="G18" s="34" t="s">
        <v>277</v>
      </c>
      <c r="H18" s="126" t="s">
        <v>203</v>
      </c>
      <c r="I18" s="120" t="s">
        <v>335</v>
      </c>
      <c r="J18" s="114" t="s">
        <v>369</v>
      </c>
      <c r="K18" s="34" t="s">
        <v>401</v>
      </c>
      <c r="L18" s="46" t="s">
        <v>433</v>
      </c>
    </row>
    <row r="19" spans="1:14" ht="68.25" customHeight="1" x14ac:dyDescent="0.15">
      <c r="A19" s="128"/>
      <c r="B19" s="53" t="s">
        <v>135</v>
      </c>
      <c r="C19" s="29" t="s">
        <v>50</v>
      </c>
      <c r="D19" s="69" t="s">
        <v>167</v>
      </c>
      <c r="E19" s="34" t="s">
        <v>204</v>
      </c>
      <c r="F19" s="92" t="s">
        <v>243</v>
      </c>
      <c r="G19" s="34" t="s">
        <v>278</v>
      </c>
      <c r="H19" s="84" t="s">
        <v>299</v>
      </c>
      <c r="I19" s="71" t="s">
        <v>336</v>
      </c>
      <c r="J19" s="115" t="s">
        <v>370</v>
      </c>
      <c r="K19" s="46" t="s">
        <v>402</v>
      </c>
      <c r="L19" s="46" t="s">
        <v>434</v>
      </c>
      <c r="N19" s="51"/>
    </row>
    <row r="20" spans="1:14" ht="68.25" customHeight="1" x14ac:dyDescent="0.15">
      <c r="A20" s="128"/>
      <c r="B20" s="21" t="s">
        <v>23</v>
      </c>
      <c r="C20" s="22" t="s">
        <v>51</v>
      </c>
      <c r="D20" s="69" t="s">
        <v>168</v>
      </c>
      <c r="E20" s="34" t="s">
        <v>205</v>
      </c>
      <c r="F20" s="92" t="s">
        <v>244</v>
      </c>
      <c r="G20" s="34" t="s">
        <v>279</v>
      </c>
      <c r="H20" s="84" t="s">
        <v>300</v>
      </c>
      <c r="I20" s="63" t="s">
        <v>244</v>
      </c>
      <c r="J20" s="123" t="s">
        <v>244</v>
      </c>
      <c r="K20" s="34" t="s">
        <v>244</v>
      </c>
      <c r="L20" s="34" t="s">
        <v>244</v>
      </c>
    </row>
    <row r="21" spans="1:14" ht="68.25" customHeight="1" x14ac:dyDescent="0.15">
      <c r="A21" s="128"/>
      <c r="B21" s="21" t="s">
        <v>24</v>
      </c>
      <c r="C21" s="22" t="s">
        <v>52</v>
      </c>
      <c r="D21" s="101" t="s">
        <v>169</v>
      </c>
      <c r="E21" s="34" t="s">
        <v>206</v>
      </c>
      <c r="F21" s="65" t="s">
        <v>245</v>
      </c>
      <c r="G21" s="34" t="s">
        <v>280</v>
      </c>
      <c r="H21" s="84" t="s">
        <v>301</v>
      </c>
      <c r="I21" s="122" t="s">
        <v>245</v>
      </c>
      <c r="J21" s="116" t="s">
        <v>245</v>
      </c>
      <c r="K21" s="34" t="s">
        <v>403</v>
      </c>
      <c r="L21" s="46" t="s">
        <v>435</v>
      </c>
    </row>
    <row r="22" spans="1:14" ht="68.25" customHeight="1" x14ac:dyDescent="0.15">
      <c r="A22" s="128"/>
      <c r="B22" s="21" t="s">
        <v>12</v>
      </c>
      <c r="C22" s="21" t="s">
        <v>5</v>
      </c>
      <c r="D22" s="102" t="s">
        <v>170</v>
      </c>
      <c r="E22" s="126" t="s">
        <v>207</v>
      </c>
      <c r="F22" s="93" t="s">
        <v>455</v>
      </c>
      <c r="G22" s="126" t="s">
        <v>281</v>
      </c>
      <c r="H22" s="84" t="s">
        <v>302</v>
      </c>
      <c r="I22" s="123" t="s">
        <v>337</v>
      </c>
      <c r="J22" s="74" t="s">
        <v>371</v>
      </c>
      <c r="K22" s="34" t="s">
        <v>404</v>
      </c>
      <c r="L22" s="46" t="s">
        <v>436</v>
      </c>
    </row>
    <row r="23" spans="1:14" ht="68.25" customHeight="1" x14ac:dyDescent="0.15">
      <c r="A23" s="128"/>
      <c r="B23" s="21" t="s">
        <v>53</v>
      </c>
      <c r="C23" s="21" t="s">
        <v>54</v>
      </c>
      <c r="D23" s="103" t="s">
        <v>171</v>
      </c>
      <c r="E23" s="126" t="s">
        <v>208</v>
      </c>
      <c r="F23" s="123" t="s">
        <v>208</v>
      </c>
      <c r="G23" s="126" t="s">
        <v>282</v>
      </c>
      <c r="H23" s="126" t="s">
        <v>303</v>
      </c>
      <c r="I23" s="123" t="s">
        <v>338</v>
      </c>
      <c r="J23" s="126" t="s">
        <v>208</v>
      </c>
      <c r="K23" s="126" t="s">
        <v>406</v>
      </c>
      <c r="L23" s="123" t="s">
        <v>437</v>
      </c>
    </row>
    <row r="24" spans="1:14" ht="68.25" customHeight="1" x14ac:dyDescent="0.15">
      <c r="A24" s="128"/>
      <c r="B24" s="21" t="s">
        <v>13</v>
      </c>
      <c r="C24" s="21" t="s">
        <v>55</v>
      </c>
      <c r="D24" s="103" t="s">
        <v>172</v>
      </c>
      <c r="E24" s="126" t="s">
        <v>209</v>
      </c>
      <c r="F24" s="123" t="s">
        <v>209</v>
      </c>
      <c r="G24" s="126" t="s">
        <v>283</v>
      </c>
      <c r="H24" s="126" t="s">
        <v>304</v>
      </c>
      <c r="I24" s="123" t="s">
        <v>339</v>
      </c>
      <c r="J24" s="126" t="s">
        <v>372</v>
      </c>
      <c r="K24" s="126" t="s">
        <v>405</v>
      </c>
      <c r="L24" s="123" t="s">
        <v>438</v>
      </c>
    </row>
    <row r="25" spans="1:14" ht="68.25" customHeight="1" x14ac:dyDescent="0.15">
      <c r="A25" s="128"/>
      <c r="B25" s="21" t="s">
        <v>56</v>
      </c>
      <c r="C25" s="29" t="s">
        <v>57</v>
      </c>
      <c r="D25" s="78" t="s">
        <v>173</v>
      </c>
      <c r="E25" s="34" t="s">
        <v>210</v>
      </c>
      <c r="F25" s="83" t="s">
        <v>246</v>
      </c>
      <c r="G25" s="126" t="s">
        <v>284</v>
      </c>
      <c r="H25" s="84" t="s">
        <v>305</v>
      </c>
      <c r="I25" s="72" t="s">
        <v>340</v>
      </c>
      <c r="J25" s="123" t="s">
        <v>373</v>
      </c>
      <c r="K25" s="123" t="s">
        <v>407</v>
      </c>
      <c r="L25" s="46" t="s">
        <v>439</v>
      </c>
    </row>
    <row r="26" spans="1:14" ht="68.25" customHeight="1" x14ac:dyDescent="0.15">
      <c r="A26" s="128"/>
      <c r="B26" s="21" t="s">
        <v>58</v>
      </c>
      <c r="C26" s="29" t="s">
        <v>59</v>
      </c>
      <c r="D26" s="103" t="s">
        <v>174</v>
      </c>
      <c r="E26" s="34" t="s">
        <v>211</v>
      </c>
      <c r="F26" s="123" t="s">
        <v>247</v>
      </c>
      <c r="G26" s="34" t="s">
        <v>285</v>
      </c>
      <c r="H26" s="126" t="s">
        <v>306</v>
      </c>
      <c r="I26" s="123" t="s">
        <v>341</v>
      </c>
      <c r="J26" s="123" t="s">
        <v>374</v>
      </c>
      <c r="K26" s="123" t="s">
        <v>408</v>
      </c>
      <c r="L26" s="123" t="s">
        <v>440</v>
      </c>
    </row>
    <row r="27" spans="1:14" ht="68.25" customHeight="1" x14ac:dyDescent="0.15">
      <c r="A27" s="127" t="s">
        <v>89</v>
      </c>
      <c r="B27" s="22" t="s">
        <v>60</v>
      </c>
      <c r="C27" s="29" t="s">
        <v>61</v>
      </c>
      <c r="D27" s="104" t="s">
        <v>175</v>
      </c>
      <c r="E27" s="34" t="s">
        <v>212</v>
      </c>
      <c r="F27" s="34" t="s">
        <v>248</v>
      </c>
      <c r="G27" s="34"/>
      <c r="H27" s="84" t="s">
        <v>307</v>
      </c>
      <c r="I27" s="124" t="s">
        <v>342</v>
      </c>
      <c r="J27" s="117" t="s">
        <v>375</v>
      </c>
      <c r="K27" s="126" t="s">
        <v>409</v>
      </c>
      <c r="L27" s="46" t="s">
        <v>441</v>
      </c>
    </row>
    <row r="28" spans="1:14" ht="68.25" customHeight="1" x14ac:dyDescent="0.15">
      <c r="A28" s="128"/>
      <c r="B28" s="22" t="s">
        <v>37</v>
      </c>
      <c r="C28" s="29" t="s">
        <v>62</v>
      </c>
      <c r="D28" s="104" t="s">
        <v>176</v>
      </c>
      <c r="E28" s="126" t="s">
        <v>213</v>
      </c>
      <c r="F28" s="126" t="s">
        <v>249</v>
      </c>
      <c r="G28" s="126"/>
      <c r="H28" s="126" t="s">
        <v>308</v>
      </c>
      <c r="I28" s="126" t="s">
        <v>343</v>
      </c>
      <c r="J28" s="126" t="s">
        <v>376</v>
      </c>
      <c r="K28" s="126" t="s">
        <v>410</v>
      </c>
      <c r="L28" s="123" t="s">
        <v>442</v>
      </c>
    </row>
    <row r="29" spans="1:14" ht="68.25" customHeight="1" x14ac:dyDescent="0.15">
      <c r="A29" s="128"/>
      <c r="B29" s="22" t="s">
        <v>25</v>
      </c>
      <c r="C29" s="29" t="s">
        <v>63</v>
      </c>
      <c r="D29" s="33" t="s">
        <v>177</v>
      </c>
      <c r="E29" s="126" t="s">
        <v>214</v>
      </c>
      <c r="F29" s="35"/>
      <c r="G29" s="126" t="s">
        <v>456</v>
      </c>
      <c r="H29" s="126" t="s">
        <v>309</v>
      </c>
      <c r="I29" s="35"/>
      <c r="J29" s="75"/>
      <c r="K29" s="35"/>
      <c r="L29" s="35"/>
    </row>
    <row r="30" spans="1:14" ht="68.25" customHeight="1" x14ac:dyDescent="0.15">
      <c r="A30" s="128"/>
      <c r="B30" s="22" t="s">
        <v>36</v>
      </c>
      <c r="C30" s="36" t="s">
        <v>134</v>
      </c>
      <c r="D30" s="105" t="s">
        <v>178</v>
      </c>
      <c r="E30" s="34" t="s">
        <v>215</v>
      </c>
      <c r="F30" s="34" t="s">
        <v>250</v>
      </c>
      <c r="G30" s="34" t="s">
        <v>457</v>
      </c>
      <c r="H30" s="84" t="s">
        <v>310</v>
      </c>
      <c r="I30" s="34" t="s">
        <v>344</v>
      </c>
      <c r="J30" s="74" t="s">
        <v>377</v>
      </c>
      <c r="K30" s="34" t="s">
        <v>344</v>
      </c>
      <c r="L30" s="46" t="s">
        <v>443</v>
      </c>
    </row>
    <row r="31" spans="1:14" ht="68.25" customHeight="1" x14ac:dyDescent="0.15">
      <c r="A31" s="128"/>
      <c r="B31" s="22" t="s">
        <v>64</v>
      </c>
      <c r="C31" s="29" t="s">
        <v>65</v>
      </c>
      <c r="D31" s="79"/>
      <c r="E31" s="35"/>
      <c r="F31" s="35"/>
      <c r="G31" s="35"/>
      <c r="H31" s="85"/>
      <c r="I31" s="35"/>
      <c r="J31" s="75"/>
      <c r="K31" s="35"/>
      <c r="L31" s="35"/>
    </row>
    <row r="32" spans="1:14" ht="68.25" customHeight="1" x14ac:dyDescent="0.15">
      <c r="A32" s="128"/>
      <c r="B32" s="22" t="s">
        <v>29</v>
      </c>
      <c r="C32" s="22" t="s">
        <v>66</v>
      </c>
      <c r="D32" s="110" t="s">
        <v>450</v>
      </c>
      <c r="E32" s="34" t="s">
        <v>216</v>
      </c>
      <c r="F32" s="126" t="s">
        <v>251</v>
      </c>
      <c r="G32" s="35"/>
      <c r="H32" s="84"/>
      <c r="I32" s="34" t="s">
        <v>345</v>
      </c>
      <c r="J32" s="126" t="s">
        <v>473</v>
      </c>
      <c r="K32" s="34" t="s">
        <v>473</v>
      </c>
      <c r="L32" s="126" t="s">
        <v>473</v>
      </c>
    </row>
    <row r="33" spans="1:14" ht="68.25" customHeight="1" x14ac:dyDescent="0.15">
      <c r="A33" s="128"/>
      <c r="B33" s="22" t="s">
        <v>67</v>
      </c>
      <c r="C33" s="22" t="s">
        <v>68</v>
      </c>
      <c r="D33" s="79" t="s">
        <v>179</v>
      </c>
      <c r="E33" s="34" t="s">
        <v>217</v>
      </c>
      <c r="F33" s="94" t="s">
        <v>252</v>
      </c>
      <c r="G33" s="34" t="s">
        <v>458</v>
      </c>
      <c r="H33" s="84"/>
      <c r="I33" s="126" t="s">
        <v>346</v>
      </c>
      <c r="J33" s="74" t="s">
        <v>378</v>
      </c>
      <c r="K33" s="34" t="s">
        <v>411</v>
      </c>
      <c r="L33" s="126"/>
    </row>
    <row r="34" spans="1:14" ht="68.25" customHeight="1" x14ac:dyDescent="0.15">
      <c r="A34" s="128"/>
      <c r="B34" s="22" t="s">
        <v>69</v>
      </c>
      <c r="C34" s="22" t="s">
        <v>70</v>
      </c>
      <c r="D34" s="79" t="s">
        <v>180</v>
      </c>
      <c r="E34" s="34"/>
      <c r="F34" s="67" t="s">
        <v>253</v>
      </c>
      <c r="G34" s="34" t="s">
        <v>459</v>
      </c>
      <c r="H34" s="86" t="s">
        <v>311</v>
      </c>
      <c r="I34" s="34" t="s">
        <v>347</v>
      </c>
      <c r="J34" s="74" t="s">
        <v>379</v>
      </c>
      <c r="K34" s="126" t="s">
        <v>347</v>
      </c>
      <c r="L34" s="34"/>
    </row>
    <row r="35" spans="1:14" ht="68.25" customHeight="1" x14ac:dyDescent="0.15">
      <c r="A35" s="128"/>
      <c r="B35" s="22" t="s">
        <v>30</v>
      </c>
      <c r="C35" s="22" t="s">
        <v>71</v>
      </c>
      <c r="D35" s="108" t="s">
        <v>181</v>
      </c>
      <c r="E35" s="60" t="s">
        <v>218</v>
      </c>
      <c r="F35" s="96" t="s">
        <v>254</v>
      </c>
      <c r="G35" s="34" t="s">
        <v>460</v>
      </c>
      <c r="H35" s="86" t="s">
        <v>312</v>
      </c>
      <c r="I35" s="125" t="s">
        <v>348</v>
      </c>
      <c r="J35" s="118" t="s">
        <v>380</v>
      </c>
      <c r="K35" s="46" t="s">
        <v>412</v>
      </c>
      <c r="L35" s="46" t="s">
        <v>444</v>
      </c>
    </row>
    <row r="36" spans="1:14" ht="68.25" customHeight="1" x14ac:dyDescent="0.15">
      <c r="A36" s="128"/>
      <c r="B36" s="22" t="s">
        <v>31</v>
      </c>
      <c r="C36" s="62" t="s">
        <v>72</v>
      </c>
      <c r="D36" s="107" t="s">
        <v>182</v>
      </c>
      <c r="E36" s="34" t="s">
        <v>219</v>
      </c>
      <c r="F36" s="95" t="s">
        <v>255</v>
      </c>
      <c r="G36" s="34" t="s">
        <v>461</v>
      </c>
      <c r="H36" s="84" t="s">
        <v>313</v>
      </c>
      <c r="I36" s="125" t="s">
        <v>349</v>
      </c>
      <c r="J36" s="118" t="s">
        <v>381</v>
      </c>
      <c r="K36" s="34" t="s">
        <v>413</v>
      </c>
      <c r="L36" s="46" t="s">
        <v>445</v>
      </c>
    </row>
    <row r="37" spans="1:14" ht="68.25" customHeight="1" x14ac:dyDescent="0.15">
      <c r="A37" s="128"/>
      <c r="B37" s="22" t="s">
        <v>27</v>
      </c>
      <c r="C37" s="22" t="s">
        <v>28</v>
      </c>
      <c r="D37" s="106" t="s">
        <v>183</v>
      </c>
      <c r="E37" s="34" t="s">
        <v>220</v>
      </c>
      <c r="F37" s="95" t="s">
        <v>256</v>
      </c>
      <c r="G37" s="34" t="s">
        <v>462</v>
      </c>
      <c r="H37" s="84" t="s">
        <v>314</v>
      </c>
      <c r="I37" s="125" t="s">
        <v>472</v>
      </c>
      <c r="J37" s="118" t="s">
        <v>382</v>
      </c>
      <c r="K37" s="46" t="s">
        <v>414</v>
      </c>
      <c r="L37" s="46" t="s">
        <v>446</v>
      </c>
    </row>
    <row r="38" spans="1:14" ht="68.25" customHeight="1" x14ac:dyDescent="0.15">
      <c r="A38" s="128"/>
      <c r="B38" s="22" t="s">
        <v>26</v>
      </c>
      <c r="C38" s="22" t="s">
        <v>73</v>
      </c>
      <c r="D38" s="80"/>
      <c r="E38" s="35"/>
      <c r="F38" s="95" t="s">
        <v>257</v>
      </c>
      <c r="G38" s="34" t="s">
        <v>463</v>
      </c>
      <c r="H38" s="126"/>
      <c r="I38" s="126" t="s">
        <v>350</v>
      </c>
      <c r="J38" s="118" t="s">
        <v>257</v>
      </c>
      <c r="K38" s="126" t="s">
        <v>350</v>
      </c>
      <c r="L38" s="123"/>
    </row>
    <row r="39" spans="1:14" ht="68.25" customHeight="1" x14ac:dyDescent="0.15">
      <c r="A39" s="128"/>
      <c r="B39" s="22" t="s">
        <v>32</v>
      </c>
      <c r="C39" s="22" t="s">
        <v>74</v>
      </c>
      <c r="D39" s="109" t="s">
        <v>184</v>
      </c>
      <c r="E39" s="34" t="s">
        <v>221</v>
      </c>
      <c r="F39" s="96" t="s">
        <v>259</v>
      </c>
      <c r="G39" s="34" t="s">
        <v>464</v>
      </c>
      <c r="H39" s="84" t="s">
        <v>315</v>
      </c>
      <c r="I39" s="125" t="s">
        <v>351</v>
      </c>
      <c r="J39" s="118" t="s">
        <v>383</v>
      </c>
      <c r="K39" s="34" t="s">
        <v>415</v>
      </c>
      <c r="L39" s="46"/>
    </row>
    <row r="40" spans="1:14" ht="68.25" customHeight="1" x14ac:dyDescent="0.15">
      <c r="A40" s="128"/>
      <c r="B40" s="22" t="s">
        <v>33</v>
      </c>
      <c r="C40" s="29" t="s">
        <v>75</v>
      </c>
      <c r="D40" s="109" t="s">
        <v>185</v>
      </c>
      <c r="E40" s="34" t="s">
        <v>222</v>
      </c>
      <c r="F40" s="123" t="s">
        <v>258</v>
      </c>
      <c r="G40" s="34" t="s">
        <v>465</v>
      </c>
      <c r="H40" s="126" t="s">
        <v>316</v>
      </c>
      <c r="I40" s="126" t="s">
        <v>352</v>
      </c>
      <c r="J40" s="126" t="s">
        <v>384</v>
      </c>
      <c r="K40" s="126" t="s">
        <v>416</v>
      </c>
      <c r="L40" s="123"/>
    </row>
    <row r="41" spans="1:14" ht="68.25" customHeight="1" x14ac:dyDescent="0.15">
      <c r="A41" s="128"/>
      <c r="B41" s="22" t="s">
        <v>76</v>
      </c>
      <c r="C41" s="22" t="s">
        <v>77</v>
      </c>
      <c r="D41" s="80"/>
      <c r="E41" s="34" t="s">
        <v>223</v>
      </c>
      <c r="F41" s="68"/>
      <c r="G41" s="34" t="s">
        <v>466</v>
      </c>
      <c r="H41" s="126"/>
      <c r="I41" s="126" t="s">
        <v>353</v>
      </c>
      <c r="J41" s="74" t="s">
        <v>385</v>
      </c>
      <c r="K41" s="34"/>
      <c r="L41" s="34"/>
    </row>
    <row r="42" spans="1:14" ht="68.25" customHeight="1" x14ac:dyDescent="0.15">
      <c r="A42" s="128"/>
      <c r="B42" s="22" t="s">
        <v>78</v>
      </c>
      <c r="C42" s="22" t="s">
        <v>79</v>
      </c>
      <c r="D42" s="79" t="s">
        <v>451</v>
      </c>
      <c r="E42" s="34"/>
      <c r="F42" s="68"/>
      <c r="G42" s="34" t="s">
        <v>467</v>
      </c>
      <c r="H42" s="84"/>
      <c r="I42" s="126"/>
      <c r="J42" s="74"/>
      <c r="K42" s="34" t="s">
        <v>417</v>
      </c>
      <c r="L42" s="34"/>
      <c r="N42" s="49"/>
    </row>
    <row r="43" spans="1:14" ht="68.25" customHeight="1" x14ac:dyDescent="0.15">
      <c r="A43" s="128"/>
      <c r="B43" s="22" t="s">
        <v>90</v>
      </c>
      <c r="C43" s="22" t="s">
        <v>80</v>
      </c>
      <c r="D43" s="80"/>
      <c r="E43" s="35"/>
      <c r="F43" s="68"/>
      <c r="G43" s="35"/>
      <c r="H43" s="85"/>
      <c r="I43" s="64"/>
      <c r="J43" s="75"/>
      <c r="K43" s="35"/>
      <c r="L43" s="35"/>
    </row>
    <row r="44" spans="1:14" ht="68.25" customHeight="1" x14ac:dyDescent="0.15">
      <c r="A44" s="128"/>
      <c r="B44" s="22" t="s">
        <v>34</v>
      </c>
      <c r="C44" s="22" t="s">
        <v>81</v>
      </c>
      <c r="D44" s="70" t="s">
        <v>186</v>
      </c>
      <c r="E44" s="34" t="s">
        <v>224</v>
      </c>
      <c r="F44" s="98" t="s">
        <v>260</v>
      </c>
      <c r="G44" s="34" t="s">
        <v>468</v>
      </c>
      <c r="H44" s="84" t="s">
        <v>317</v>
      </c>
      <c r="I44" s="126" t="s">
        <v>354</v>
      </c>
      <c r="J44" s="119" t="s">
        <v>386</v>
      </c>
      <c r="K44" s="46" t="s">
        <v>418</v>
      </c>
      <c r="L44" s="34" t="s">
        <v>447</v>
      </c>
    </row>
    <row r="45" spans="1:14" ht="68.25" customHeight="1" x14ac:dyDescent="0.15">
      <c r="A45" s="128"/>
      <c r="B45" s="22" t="s">
        <v>35</v>
      </c>
      <c r="C45" s="22" t="s">
        <v>82</v>
      </c>
      <c r="D45" s="110" t="s">
        <v>187</v>
      </c>
      <c r="E45" s="126" t="s">
        <v>225</v>
      </c>
      <c r="F45" s="126" t="s">
        <v>261</v>
      </c>
      <c r="G45" s="126" t="s">
        <v>469</v>
      </c>
      <c r="H45" s="126" t="s">
        <v>318</v>
      </c>
      <c r="I45" s="126" t="s">
        <v>355</v>
      </c>
      <c r="J45" s="126" t="s">
        <v>387</v>
      </c>
      <c r="K45" s="123" t="s">
        <v>419</v>
      </c>
      <c r="L45" s="126" t="s">
        <v>448</v>
      </c>
    </row>
    <row r="46" spans="1:14" ht="68.25" customHeight="1" x14ac:dyDescent="0.15">
      <c r="A46" s="128"/>
      <c r="B46" s="22" t="s">
        <v>83</v>
      </c>
      <c r="C46" s="22" t="s">
        <v>84</v>
      </c>
      <c r="D46" s="110" t="s">
        <v>188</v>
      </c>
      <c r="E46" s="34" t="s">
        <v>226</v>
      </c>
      <c r="F46" s="97" t="s">
        <v>262</v>
      </c>
      <c r="G46" s="34" t="s">
        <v>470</v>
      </c>
      <c r="H46" s="86" t="s">
        <v>319</v>
      </c>
      <c r="I46" s="73" t="s">
        <v>262</v>
      </c>
      <c r="J46" s="119" t="s">
        <v>388</v>
      </c>
      <c r="K46" s="126" t="s">
        <v>420</v>
      </c>
      <c r="L46" s="34" t="s">
        <v>449</v>
      </c>
    </row>
    <row r="47" spans="1:14" ht="68.25" customHeight="1" x14ac:dyDescent="0.15">
      <c r="A47" s="128"/>
      <c r="B47" s="22" t="s">
        <v>85</v>
      </c>
      <c r="C47" s="22" t="s">
        <v>86</v>
      </c>
      <c r="D47" s="110" t="s">
        <v>189</v>
      </c>
      <c r="E47" s="34" t="s">
        <v>227</v>
      </c>
      <c r="F47" s="110" t="s">
        <v>263</v>
      </c>
      <c r="G47" s="34"/>
      <c r="H47" s="123"/>
      <c r="I47" s="126" t="s">
        <v>263</v>
      </c>
      <c r="J47" s="126" t="s">
        <v>389</v>
      </c>
      <c r="K47" s="126" t="s">
        <v>420</v>
      </c>
      <c r="L47" s="34"/>
    </row>
    <row r="48" spans="1:14" x14ac:dyDescent="0.15">
      <c r="H48" s="82"/>
    </row>
    <row r="53" spans="9:9" x14ac:dyDescent="0.1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2019-10-06T08:28:49Z</dcterms:modified>
</cp:coreProperties>
</file>