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9600" windowHeight="11550" tabRatio="683" activeTab="1"/>
  </bookViews>
  <sheets>
    <sheet name="요금" sheetId="11" r:id="rId1"/>
    <sheet name="업소별 가격" sheetId="12" r:id="rId2"/>
  </sheets>
  <calcPr calcId="145621"/>
</workbook>
</file>

<file path=xl/calcChain.xml><?xml version="1.0" encoding="utf-8"?>
<calcChain xmlns="http://schemas.openxmlformats.org/spreadsheetml/2006/main">
  <c r="E3" i="11" l="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F29" i="11" l="1"/>
  <c r="F31" i="11"/>
  <c r="G42" i="11"/>
  <c r="F43" i="11"/>
  <c r="G31" i="11" l="1"/>
  <c r="G43" i="11"/>
  <c r="G29" i="11"/>
  <c r="F42" i="11"/>
  <c r="G33" i="11" l="1"/>
  <c r="F33" i="11"/>
  <c r="G20" i="11"/>
  <c r="F20" i="11"/>
  <c r="G13" i="11"/>
  <c r="F13" i="11"/>
  <c r="F22" i="11"/>
  <c r="G22" i="11"/>
  <c r="F12" i="11"/>
  <c r="G12" i="11"/>
  <c r="F47" i="11"/>
  <c r="G47" i="11"/>
  <c r="G14" i="11"/>
  <c r="F14" i="11"/>
  <c r="G18" i="11"/>
  <c r="F18" i="11"/>
  <c r="F34" i="11"/>
  <c r="G34" i="11"/>
  <c r="F45" i="11"/>
  <c r="G45" i="11"/>
  <c r="G23" i="11"/>
  <c r="F23" i="11"/>
  <c r="F39" i="11"/>
  <c r="G39" i="11"/>
  <c r="F46" i="11"/>
  <c r="G46" i="11"/>
  <c r="F32" i="11"/>
  <c r="G32" i="11"/>
  <c r="F3" i="11"/>
  <c r="G3" i="11"/>
  <c r="G21" i="11"/>
  <c r="F21" i="11"/>
  <c r="G8" i="11"/>
  <c r="F8" i="11"/>
  <c r="G5" i="11"/>
  <c r="F5" i="11"/>
  <c r="F35" i="11"/>
  <c r="G35" i="11"/>
  <c r="G4" i="11"/>
  <c r="F4" i="11"/>
  <c r="G44" i="11"/>
  <c r="F44" i="11"/>
  <c r="H47" i="11"/>
  <c r="H14" i="11"/>
  <c r="H18" i="11"/>
  <c r="H34" i="11"/>
  <c r="H45" i="11"/>
  <c r="H23" i="11"/>
  <c r="H39" i="11"/>
  <c r="H46" i="11"/>
  <c r="H32" i="11"/>
  <c r="H3" i="11"/>
  <c r="H21" i="11"/>
  <c r="H8" i="11"/>
  <c r="H5" i="11"/>
  <c r="H35" i="11"/>
  <c r="F26" i="11"/>
  <c r="H26" i="11"/>
  <c r="G26" i="11"/>
  <c r="F30" i="11"/>
  <c r="G30" i="11"/>
  <c r="H30" i="11"/>
  <c r="G37" i="11"/>
  <c r="H37" i="11"/>
  <c r="F37" i="11"/>
  <c r="G9" i="11"/>
  <c r="F9" i="11"/>
  <c r="F25" i="11"/>
  <c r="G25" i="11"/>
  <c r="F24" i="11"/>
  <c r="G24" i="11"/>
  <c r="G6" i="11"/>
  <c r="F6" i="11"/>
  <c r="G16" i="11"/>
  <c r="F16" i="11"/>
  <c r="G7" i="11"/>
  <c r="F7" i="11"/>
  <c r="G38" i="11"/>
  <c r="F38" i="11"/>
  <c r="F11" i="11"/>
  <c r="G11" i="11"/>
  <c r="F17" i="11"/>
  <c r="G17" i="11"/>
  <c r="F40" i="11"/>
  <c r="G40" i="11"/>
  <c r="G28" i="11"/>
  <c r="F28" i="11"/>
  <c r="G36" i="11"/>
  <c r="F36" i="11"/>
  <c r="F10" i="11"/>
  <c r="G10" i="11"/>
  <c r="G27" i="11"/>
  <c r="F27" i="11"/>
  <c r="F15" i="11"/>
  <c r="G15" i="11"/>
  <c r="F41" i="11"/>
  <c r="G41" i="11"/>
  <c r="F19" i="11"/>
  <c r="G19" i="11"/>
  <c r="H25" i="11"/>
  <c r="H33" i="11"/>
  <c r="H13" i="11"/>
  <c r="H22" i="11"/>
  <c r="H12" i="11"/>
  <c r="H6" i="11"/>
  <c r="H7" i="11"/>
  <c r="H11" i="11"/>
  <c r="H40" i="11"/>
  <c r="H36" i="11"/>
  <c r="H27" i="11"/>
  <c r="H41" i="11"/>
  <c r="H19" i="11"/>
  <c r="H4" i="11"/>
  <c r="H44" i="11"/>
  <c r="H9" i="11"/>
  <c r="H24" i="11"/>
  <c r="H16" i="11"/>
  <c r="H38" i="11"/>
  <c r="H17" i="11"/>
  <c r="H28" i="11"/>
  <c r="H10" i="11"/>
  <c r="H15" i="11"/>
  <c r="H20" i="11"/>
</calcChain>
</file>

<file path=xl/sharedStrings.xml><?xml version="1.0" encoding="utf-8"?>
<sst xmlns="http://schemas.openxmlformats.org/spreadsheetml/2006/main" count="568" uniqueCount="489">
  <si>
    <t>연희동</t>
    <phoneticPr fontId="2" type="noConversion"/>
  </si>
  <si>
    <t>검단동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</si>
  <si>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</si>
  <si>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</si>
  <si>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</si>
  <si>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</si>
  <si>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</si>
  <si>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</si>
  <si>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</si>
  <si>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</si>
  <si>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</si>
  <si>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</si>
  <si>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</si>
  <si>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</si>
  <si>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</si>
  <si>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</si>
  <si>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</si>
  <si>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</si>
  <si>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</si>
  <si>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</si>
  <si>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</si>
  <si>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</si>
  <si>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</si>
  <si>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</si>
  <si>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</si>
  <si>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</si>
  <si>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</si>
  <si>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</si>
  <si>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</si>
  <si>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</si>
  <si>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</si>
  <si>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</si>
  <si>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</si>
  <si>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</si>
  <si>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</si>
  <si>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</si>
  <si>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</si>
  <si>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</si>
  <si>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</si>
  <si>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</si>
  <si>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</si>
  <si>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</si>
  <si>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</si>
  <si>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</si>
  <si>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</si>
  <si>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</si>
  <si>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</si>
  <si>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</si>
  <si>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</si>
  <si>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</si>
  <si>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</si>
  <si>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</si>
  <si>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</si>
  <si>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</si>
  <si>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</si>
  <si>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</si>
  <si>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</si>
  <si>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</si>
  <si>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</si>
  <si>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</si>
  <si>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</si>
  <si>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</si>
  <si>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</si>
  <si>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</si>
  <si>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</si>
  <si>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</si>
  <si>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</si>
  <si>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</si>
  <si>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</si>
  <si>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</si>
  <si>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</si>
  <si>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</si>
  <si>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</si>
  <si>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</si>
  <si>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</si>
  <si>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</si>
  <si>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</si>
  <si>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</si>
  <si>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</si>
  <si>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</si>
  <si>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</si>
  <si>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</si>
  <si>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</si>
  <si>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</si>
  <si>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</si>
  <si>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</si>
  <si>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</si>
  <si>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</si>
  <si>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</si>
  <si>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</si>
  <si>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</si>
  <si>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</si>
  <si>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</si>
  <si>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</si>
  <si>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</si>
  <si>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</si>
  <si>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</si>
  <si>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</si>
  <si>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</si>
  <si>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</si>
  <si>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</si>
  <si>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</si>
  <si>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</si>
  <si>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</si>
  <si>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</si>
  <si>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</si>
  <si>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</si>
  <si>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</si>
  <si>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</si>
  <si>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</si>
  <si>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</si>
  <si>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</si>
  <si>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</si>
  <si>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</si>
  <si>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</si>
  <si>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</si>
  <si>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</si>
  <si>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</si>
  <si>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</si>
  <si>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</si>
  <si>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</si>
  <si>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</si>
  <si>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</si>
  <si>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</si>
  <si>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</si>
  <si>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</si>
  <si>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</si>
  <si>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</si>
  <si>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</si>
  <si>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</si>
  <si>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</si>
  <si>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</si>
  <si>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</si>
  <si>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</si>
  <si>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</si>
  <si>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</si>
  <si>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</si>
  <si>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</si>
  <si>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</si>
  <si>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</si>
  <si>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</si>
  <si>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</si>
  <si>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서곶볼링센터
심곡로55번길 14
(569-2299)
3,500</t>
    <phoneticPr fontId="2" type="noConversion"/>
  </si>
  <si>
    <t>롯데시네마
봉수대로 806
(1544-8855)
10,000</t>
    <phoneticPr fontId="2" type="noConversion"/>
  </si>
  <si>
    <t>포토픽스
서곶로301번길 7
(567-5547)
400</t>
    <phoneticPr fontId="2" type="noConversion"/>
  </si>
  <si>
    <t>석남ㆍ가좌동</t>
    <phoneticPr fontId="2" type="noConversion"/>
  </si>
  <si>
    <t>신현원창ㆍ가정동</t>
    <phoneticPr fontId="2" type="noConversion"/>
  </si>
  <si>
    <t>청라동</t>
    <phoneticPr fontId="2" type="noConversion"/>
  </si>
  <si>
    <t>검암경서동</t>
    <phoneticPr fontId="2" type="noConversion"/>
  </si>
  <si>
    <t>오류왕길동</t>
    <phoneticPr fontId="2" type="noConversion"/>
  </si>
  <si>
    <t>당하ㆍ원당동</t>
    <phoneticPr fontId="2" type="noConversion"/>
  </si>
  <si>
    <t>불로대곡동</t>
    <phoneticPr fontId="2" type="noConversion"/>
  </si>
  <si>
    <t>커피볶는예술
가정로 375
(577-5225)
4,500</t>
    <phoneticPr fontId="2" type="noConversion"/>
  </si>
  <si>
    <t>서구청소년수련관
원창로92
(577-7979)
5,000</t>
    <phoneticPr fontId="2" type="noConversion"/>
  </si>
  <si>
    <t>청라1동 우체국
청라라임로 52
(562-1980)
7,500</t>
    <phoneticPr fontId="2" type="noConversion"/>
  </si>
  <si>
    <t>데자뷰
서곶로315번길 28
(562-0220)
4,000</t>
    <phoneticPr fontId="2" type="noConversion"/>
  </si>
  <si>
    <t>데자뷰
서곶로315번길 28
(562-0220)
5,000</t>
    <phoneticPr fontId="2" type="noConversion"/>
  </si>
  <si>
    <t>메아리 노래연습장
서곶로301번길 16
(567-1155)
30,000</t>
    <phoneticPr fontId="2" type="noConversion"/>
  </si>
  <si>
    <t>검단복지회관
완정로92번길 18
(561-4116)
5,000</t>
    <phoneticPr fontId="2" type="noConversion"/>
  </si>
  <si>
    <t>롯데시네마
완정로163(트리플타워)
(1544-8855)
10,000</t>
    <phoneticPr fontId="2" type="noConversion"/>
  </si>
  <si>
    <t>불로촌
대곡로 211
(567-6533)
12,000</t>
    <phoneticPr fontId="2" type="noConversion"/>
  </si>
  <si>
    <t>고구려짬뽕
가정로 419번길 3
(575-8882)
5,000</t>
    <phoneticPr fontId="2" type="noConversion"/>
  </si>
  <si>
    <t>고구려짬뽕
가정로 419번길 3
(575-8882)
7,000</t>
    <phoneticPr fontId="2" type="noConversion"/>
  </si>
  <si>
    <t>커피볶는예술
가정로 375
(577-5225)
2,500</t>
    <phoneticPr fontId="2" type="noConversion"/>
  </si>
  <si>
    <t>스파렉스
청라커낼로260번길 15
(561-2244)
8,000</t>
  </si>
  <si>
    <t>스파렉스
청라커낼로260번길 15
(561-2244)
9,000</t>
  </si>
  <si>
    <t>당하ㆍ원당동</t>
  </si>
  <si>
    <t>검암경서동</t>
  </si>
  <si>
    <t>CGV
청라루비로 76
(1544-1122)
10,000</t>
  </si>
  <si>
    <t>스타PC
가정로 308
1,000</t>
  </si>
  <si>
    <t>롯데리아
거북로 87
(579-8060)
3,800</t>
    <phoneticPr fontId="2" type="noConversion"/>
  </si>
  <si>
    <t>커피볶는예술
원적로 99
(575-3730)
2,500</t>
    <phoneticPr fontId="2" type="noConversion"/>
  </si>
  <si>
    <t>커피볶는예술
원적로 99
(575-3730)
4,000</t>
    <phoneticPr fontId="2" type="noConversion"/>
  </si>
  <si>
    <t>GS25
서달로123번길
(571-2503)
3,500</t>
    <phoneticPr fontId="2" type="noConversion"/>
  </si>
  <si>
    <t>천마볼링장
원적로109번길
(573-0573)
3,500</t>
    <phoneticPr fontId="2" type="noConversion"/>
  </si>
  <si>
    <t>대성골프클럽
건지로284번길
(577-1801)
200,000</t>
    <phoneticPr fontId="2" type="noConversion"/>
  </si>
  <si>
    <t>SBS당구장
신진말로28번길 3
(571-0908)
9,000</t>
    <phoneticPr fontId="2" type="noConversion"/>
  </si>
  <si>
    <t>짱노래연습장
길주로76번길
(578-8747)
25,000</t>
    <phoneticPr fontId="2" type="noConversion"/>
  </si>
  <si>
    <t>그리운미소
가정로 198
(578-7509)
15,000</t>
    <phoneticPr fontId="2" type="noConversion"/>
  </si>
  <si>
    <t>그리운미소
가정로 198
(578-7509)
400</t>
    <phoneticPr fontId="2" type="noConversion"/>
  </si>
  <si>
    <t>해수워터피아
봉수대로 257
(577-3600)
8,000</t>
    <phoneticPr fontId="2" type="noConversion"/>
  </si>
  <si>
    <t>해수워터피아
봉수대로 257
(577-3600)
9,000</t>
    <phoneticPr fontId="2" type="noConversion"/>
  </si>
  <si>
    <t>두리운설렁탕
가정로 221
(574-2474)
8,000</t>
    <phoneticPr fontId="2" type="noConversion"/>
  </si>
  <si>
    <t>가정옥
가정로 52번길 3
(583-6783)
13,000</t>
    <phoneticPr fontId="2" type="noConversion"/>
  </si>
  <si>
    <t>롯데리아
가정로 370
(578-5968)
3,800</t>
    <phoneticPr fontId="2" type="noConversion"/>
  </si>
  <si>
    <t>GS25
신현로 1
(573-0335)
3,500</t>
    <phoneticPr fontId="2" type="noConversion"/>
  </si>
  <si>
    <t>서경볼링장
가정로369
(582-6262)
3,800</t>
    <phoneticPr fontId="2" type="noConversion"/>
  </si>
  <si>
    <t>신현스크린골프
가정로375 (5층)
(583-8880)
220,000</t>
    <phoneticPr fontId="2" type="noConversion"/>
  </si>
  <si>
    <t>원넷당구장
원창로 215
(010-3721-380)
9,000</t>
    <phoneticPr fontId="2" type="noConversion"/>
  </si>
  <si>
    <t>그레이PC방
봉오재3로 96
(070-8771-0611)
1,000</t>
    <phoneticPr fontId="2" type="noConversion"/>
  </si>
  <si>
    <t>가감포토
원창로 216
(583-1067)
15,000</t>
    <phoneticPr fontId="2" type="noConversion"/>
  </si>
  <si>
    <t>가감포토
원창로 216
(583-1067)
300</t>
    <phoneticPr fontId="2" type="noConversion"/>
  </si>
  <si>
    <t>백두산 불가마사우나
율도로 25
(578-7715)
9,000</t>
    <phoneticPr fontId="2" type="noConversion"/>
  </si>
  <si>
    <t>백두산 불가마사우나
율도로 25
(578-7715)
8,000</t>
    <phoneticPr fontId="2" type="noConversion"/>
  </si>
  <si>
    <t>조박사모시잎
청라커낼로 229-9
(566-0078)
12,000</t>
    <phoneticPr fontId="2" type="noConversion"/>
  </si>
  <si>
    <t>청라도
청라루비로144번길 22
(583-4578)
5,000</t>
    <phoneticPr fontId="2" type="noConversion"/>
  </si>
  <si>
    <t>청라도
청라루비로144번길 22
(583-4578)
7,000</t>
    <phoneticPr fontId="2" type="noConversion"/>
  </si>
  <si>
    <t>청라도
청라루비로144번길 22
(583-4578)
18,000</t>
    <phoneticPr fontId="2" type="noConversion"/>
  </si>
  <si>
    <t>홍익돈까스
담지로104번길 28
(566-6344)
9,500</t>
    <phoneticPr fontId="2" type="noConversion"/>
  </si>
  <si>
    <t>스시카츠
청라커낼로233번길 15
(562-2245)
12,000</t>
    <phoneticPr fontId="2" type="noConversion"/>
  </si>
  <si>
    <t>롯데리아
중봉대로 587
(562-0042)
3,800</t>
    <phoneticPr fontId="2" type="noConversion"/>
  </si>
  <si>
    <t>59쌀피자
청라커낼로 225
(566-5954)
7,900</t>
    <phoneticPr fontId="2" type="noConversion"/>
  </si>
  <si>
    <t>권오길손국수
청라라임로106번길 19
(568-7543)
7,000</t>
    <phoneticPr fontId="2" type="noConversion"/>
  </si>
  <si>
    <t>크린토피아
청라커낼로 232
(569-6200)
5,600</t>
    <phoneticPr fontId="2" type="noConversion"/>
  </si>
  <si>
    <t>크린토피아
청라커낼로 232
(569-6200)
4,000</t>
    <phoneticPr fontId="2" type="noConversion"/>
  </si>
  <si>
    <t>그로윈스임아카데미
청라커낼로260번길
(568-5877)
7,000</t>
    <phoneticPr fontId="2" type="noConversion"/>
  </si>
  <si>
    <t>지젤락볼링장
청라에메랄드로 99
(623-4321)
3,000</t>
    <phoneticPr fontId="2" type="noConversion"/>
  </si>
  <si>
    <t>삼성골프연습장
청라에메랄드로102번길
(272-8989)
250,000</t>
    <phoneticPr fontId="2" type="noConversion"/>
  </si>
  <si>
    <t>SBS당구장
청라라임로 71
(574-2551)
9,000</t>
    <phoneticPr fontId="2" type="noConversion"/>
  </si>
  <si>
    <t>아이센스 PC
크리스탈로74번길 31
(070-7788-3509)
1,000</t>
    <phoneticPr fontId="2" type="noConversion"/>
  </si>
  <si>
    <t>Photo is studio
청라홈플러스 지하1층
(565-2530)
13,000</t>
    <phoneticPr fontId="2" type="noConversion"/>
  </si>
  <si>
    <t>Photo is studio
청라홈플러스 지하1층
(565-2530)
300</t>
    <phoneticPr fontId="2" type="noConversion"/>
  </si>
  <si>
    <t>롯데리아
서곶로 289
(561-1695)
3,800</t>
    <phoneticPr fontId="2" type="noConversion"/>
  </si>
  <si>
    <t>서인천우체국
서곶로 318
(590-9114)
7,500</t>
    <phoneticPr fontId="2" type="noConversion"/>
  </si>
  <si>
    <t>서광골프연습장
심곡로 165
(561-8314)
200,000</t>
    <phoneticPr fontId="2" type="noConversion"/>
  </si>
  <si>
    <t>포토픽스
서곶로301번길 7
(567-5547)
20,000</t>
    <phoneticPr fontId="2" type="noConversion"/>
  </si>
  <si>
    <t>초이스관광호텔
서곶로301번길 28
(564-3833)
50,000</t>
    <phoneticPr fontId="2" type="noConversion"/>
  </si>
  <si>
    <t>아쿠아녹주사우나
심곡로49번길 7
(561-0533)
8,000</t>
    <phoneticPr fontId="2" type="noConversion"/>
  </si>
  <si>
    <t>아쿠아녹주사우나
심곡로49번길 7
(561-0533)
9,000</t>
    <phoneticPr fontId="2" type="noConversion"/>
  </si>
  <si>
    <t>대림세탁소
검단로 448
(666-2727)
8,000</t>
    <phoneticPr fontId="2" type="noConversion"/>
  </si>
  <si>
    <t>대림세탁소
검단로 448
(666-2727)
6,000</t>
    <phoneticPr fontId="2" type="noConversion"/>
  </si>
  <si>
    <t>검단복지회관
완정로92번길 18
(561-4115)
5,000</t>
    <phoneticPr fontId="2" type="noConversion"/>
  </si>
  <si>
    <t>롯데시네마
완정로 163
(1544-8855)
10,000</t>
    <phoneticPr fontId="2" type="noConversion"/>
  </si>
  <si>
    <t>핀즈 볼링장
고산후로95번안길 23
(565-1359)
4,000</t>
    <phoneticPr fontId="2" type="noConversion"/>
  </si>
  <si>
    <t>메가박스
서곶로 788
(1544-0070)
10,000</t>
    <phoneticPr fontId="2" type="noConversion"/>
  </si>
  <si>
    <t>동인관광호텔
원당대로 874
(568-5610)
110,000</t>
    <phoneticPr fontId="2" type="noConversion"/>
  </si>
  <si>
    <t>종가집
검단로 505
(562-0621)
13,000 / 130g</t>
    <phoneticPr fontId="2" type="noConversion"/>
  </si>
  <si>
    <t>킹세탁
검단로487번길 6
(562-6318)
3,000</t>
    <phoneticPr fontId="2" type="noConversion"/>
  </si>
  <si>
    <t>비전스크린골프
검단로 769
(562-7715)
60,000 / 스크린1개월</t>
    <phoneticPr fontId="2" type="noConversion"/>
  </si>
  <si>
    <t>롯데리아
검단로 744
(567-6600)
3,800</t>
    <phoneticPr fontId="2" type="noConversion"/>
  </si>
  <si>
    <t>평정
율도로18
(070-7535-4462)
4,000</t>
    <phoneticPr fontId="2" type="noConversion"/>
  </si>
  <si>
    <t>평정
율도로18
(070-7535-4462)
5,000</t>
    <phoneticPr fontId="2" type="noConversion"/>
  </si>
  <si>
    <t>평정
율도로18
(070-7535-4462)
13,000</t>
    <phoneticPr fontId="2" type="noConversion"/>
  </si>
  <si>
    <t>박가네돈까스칼국수
길주로75번길 34
(571-9389)
7,000</t>
    <phoneticPr fontId="2" type="noConversion"/>
  </si>
  <si>
    <t>초밥집
길주로75번길
(581-0878)
12,000</t>
    <phoneticPr fontId="2" type="noConversion"/>
  </si>
  <si>
    <t>멕시카나
건지로318번길 2
(0504-1400-1537)
15,000</t>
    <phoneticPr fontId="2" type="noConversion"/>
  </si>
  <si>
    <t>청년피자
가정로 123
(582-7942)
13,900</t>
    <phoneticPr fontId="2" type="noConversion"/>
  </si>
  <si>
    <t>박가네돈까스칼국수
길주로75번길 34
(571-9389)
6,000</t>
    <phoneticPr fontId="2" type="noConversion"/>
  </si>
  <si>
    <t>크린토피아
장고개로337번길
(572-5552)
6,000</t>
    <phoneticPr fontId="2" type="noConversion"/>
  </si>
  <si>
    <t>크린토피아
장고개로337번길
(572-5552)
4,000</t>
    <phoneticPr fontId="2" type="noConversion"/>
  </si>
  <si>
    <t>카카오모텔
염곡로 264
(575-7485)
40,000</t>
    <phoneticPr fontId="2" type="noConversion"/>
  </si>
  <si>
    <t>석남ㆍ가좌동</t>
    <phoneticPr fontId="2" type="noConversion"/>
  </si>
  <si>
    <t>스시웨이
가정로 387
(75-3774)
16,000</t>
    <phoneticPr fontId="2" type="noConversion"/>
  </si>
  <si>
    <t>하늘채명품세탁
가정로 387
(576-5113)
6,000</t>
    <phoneticPr fontId="2" type="noConversion"/>
  </si>
  <si>
    <t>하늘채명품세탁
가정로 387
(576-5113)
3,000</t>
    <phoneticPr fontId="2" type="noConversion"/>
  </si>
  <si>
    <t>블랙노래연습장
봉오재3로 96
(564-9207
30,000</t>
    <phoneticPr fontId="2" type="noConversion"/>
  </si>
  <si>
    <t>마니또김밥
청라커낼로 232
(563-1150)
5,500</t>
    <phoneticPr fontId="2" type="noConversion"/>
  </si>
  <si>
    <t>구수옥
중봉대로586번길 9-23
(563-9441)
12,000.</t>
    <phoneticPr fontId="2" type="noConversion"/>
  </si>
  <si>
    <t>수제갈비
청라루비로42번길 15
(567-3346)
14,000 / 250g</t>
    <phoneticPr fontId="2" type="noConversion"/>
  </si>
  <si>
    <t>수제갈비
청라루비로42번길 15
(567-3346)
11,000 / 150g</t>
    <phoneticPr fontId="2" type="noConversion"/>
  </si>
  <si>
    <t>궁노래연습장
중봉대로612번길 10-22
(564-2992)
30,000</t>
    <phoneticPr fontId="2" type="noConversion"/>
  </si>
  <si>
    <t>두메울
서곶로 246
(567-6700)
11,000</t>
    <phoneticPr fontId="2" type="noConversion"/>
  </si>
  <si>
    <t>구수옥
중봉대로586번길 9-23
(563-9441)
8,000</t>
    <phoneticPr fontId="2" type="noConversion"/>
  </si>
  <si>
    <t>두메울
서곶로 246
(567-6700)
13,000 / 미국산 150g</t>
    <phoneticPr fontId="2" type="noConversion"/>
  </si>
  <si>
    <t>이비가짬뽕
서곶로 322
(566-7484)
7,000</t>
    <phoneticPr fontId="2" type="noConversion"/>
  </si>
  <si>
    <t>이비가짬뽕
서곶로 322
(566-7484)
9,000</t>
    <phoneticPr fontId="2" type="noConversion"/>
  </si>
  <si>
    <t>이비가짬뽕
서곶로 322
(566-7484)
12,000</t>
    <phoneticPr fontId="2" type="noConversion"/>
  </si>
  <si>
    <t>황금손가락
탁옥로 58
(566-7033)
12,000</t>
    <phoneticPr fontId="2" type="noConversion"/>
  </si>
  <si>
    <t>59쌀피자
심곡로 142
(569-5969)
9,900</t>
    <phoneticPr fontId="2" type="noConversion"/>
  </si>
  <si>
    <t>크린토피아
심곡로 24
(561-3734)
5,500</t>
    <phoneticPr fontId="2" type="noConversion"/>
  </si>
  <si>
    <t>크린토피아
심곡로 24
(561-3734)
3,000</t>
    <phoneticPr fontId="2" type="noConversion"/>
  </si>
  <si>
    <t>영당장
심곡로301번길 16
(567-9190)
9,000</t>
    <phoneticPr fontId="2" type="noConversion"/>
  </si>
  <si>
    <t>제스트PC방
승학로 246
(070-8277-7878)
1,200</t>
    <phoneticPr fontId="2" type="noConversion"/>
  </si>
  <si>
    <t>신태양골프
대평로7번길 8
(561-6446)
180,000</t>
    <phoneticPr fontId="2" type="noConversion"/>
  </si>
  <si>
    <t>호텔 소프라
서곶로301번길 21
(568-8700)
150,000</t>
    <phoneticPr fontId="2" type="noConversion"/>
  </si>
  <si>
    <t>로얄보석사우나
승학로 587
(567-5697)
8,000</t>
    <phoneticPr fontId="2" type="noConversion"/>
  </si>
  <si>
    <t>로얄보석사우나
승학로 587
(567-5697)
9,000</t>
    <phoneticPr fontId="2" type="noConversion"/>
  </si>
  <si>
    <t>검단사진관
검단로487번길 6
(563-5779)
500</t>
    <phoneticPr fontId="2" type="noConversion"/>
  </si>
  <si>
    <t>동원장
완정로156번길 7
(563-5232)
25,000</t>
    <phoneticPr fontId="2" type="noConversion"/>
  </si>
  <si>
    <t>검단사진관
검단로487번길 6
(563-5779)
13,000</t>
    <phoneticPr fontId="2" type="noConversion"/>
  </si>
  <si>
    <t>콘서트노래방
검단로 842
(0507-1408-1590)
25,000</t>
    <phoneticPr fontId="2" type="noConversion"/>
  </si>
  <si>
    <t>경복궁
백범로 872
(574-4455)
28,000 / 150g</t>
    <phoneticPr fontId="2" type="noConversion"/>
  </si>
  <si>
    <t>토박이숯불갈비
염곡로 190
(578-9992)
32,000 / 150g</t>
    <phoneticPr fontId="2" type="noConversion"/>
  </si>
  <si>
    <t>토박이숯불갈비
염곡로 190
(578-9992)
14,000  / 280g</t>
    <phoneticPr fontId="2" type="noConversion"/>
  </si>
  <si>
    <t>토박이숯불갈비
염곡로 190
(578-9992)
14,000  / 180g</t>
    <phoneticPr fontId="2" type="noConversion"/>
  </si>
  <si>
    <t>정석갈비
새오개로111번길 23
(572-9245)
7,000</t>
    <phoneticPr fontId="2" type="noConversion"/>
  </si>
  <si>
    <t>정석갈비
새오개로111번길 23
(572-9245)
11,000</t>
    <phoneticPr fontId="2" type="noConversion"/>
  </si>
  <si>
    <t>정석갈비
새오개로111번길 23
(572-9245)
38,000 / 150g</t>
    <phoneticPr fontId="2" type="noConversion"/>
  </si>
  <si>
    <t>정석갈비
새오개로111번길 23
(572-9245)
13,000 / 250g</t>
    <phoneticPr fontId="2" type="noConversion"/>
  </si>
  <si>
    <t>정석갈비
새오개로111번길 23
(572-9245)
13,000 / 180g</t>
    <phoneticPr fontId="2" type="noConversion"/>
  </si>
  <si>
    <t>고구려짬뽕
가정로 419번길 3
(575-8882)
19,000 / 중</t>
    <phoneticPr fontId="2" type="noConversion"/>
  </si>
  <si>
    <t>숙성명작
담지로8번길 14
(566-9298)
35,000 / 150g</t>
    <phoneticPr fontId="2" type="noConversion"/>
  </si>
  <si>
    <t>교촌치킨
중봉대로612번길
(566-9288)
17,000 / 1마리</t>
    <phoneticPr fontId="2" type="noConversion"/>
  </si>
  <si>
    <t>OK김밥나라
탁옥로37
(568-7890)
5,500</t>
    <phoneticPr fontId="2" type="noConversion"/>
  </si>
  <si>
    <t>OK김밥나라
탁옥로37
(568-7890)
6,500</t>
    <phoneticPr fontId="2" type="noConversion"/>
  </si>
  <si>
    <t>자담치킨
심곡로199
(566-4479)
17,000</t>
    <phoneticPr fontId="2" type="noConversion"/>
  </si>
  <si>
    <t>OK김밥나라
탁옥로37
(568-7890)
3,000</t>
    <phoneticPr fontId="2" type="noConversion"/>
  </si>
  <si>
    <t>OK김밥나라
탁옥로37
(568-7890)
5,000</t>
    <phoneticPr fontId="2" type="noConversion"/>
  </si>
  <si>
    <t>OK김밥나라
탁옥로37
(568-7890)
2,000</t>
    <phoneticPr fontId="2" type="noConversion"/>
  </si>
  <si>
    <t>한우궁
승학로470
(562-8896)
4,900</t>
    <phoneticPr fontId="2" type="noConversion"/>
  </si>
  <si>
    <t>CU
승학로506번길 89
(566-8034)
7,000</t>
    <phoneticPr fontId="2" type="noConversion"/>
  </si>
  <si>
    <t>스튜디오 봄
승학로512번길 2
(563-3022)
20,000</t>
    <phoneticPr fontId="2" type="noConversion"/>
  </si>
  <si>
    <t>스튜디오 봄
승학로512번길 2
(563-3022)
500</t>
    <phoneticPr fontId="2" type="noConversion"/>
  </si>
  <si>
    <t>신마포갈매기
검단로459번길 7-3
(563-6092)
6,000</t>
    <phoneticPr fontId="2" type="noConversion"/>
  </si>
  <si>
    <t>피자꾼
봉수대로1440번안길 28-6
(562-3651)
16,000</t>
    <phoneticPr fontId="2" type="noConversion"/>
  </si>
  <si>
    <t>이지24시보석불가마
검단로 505
(568-0199)
7,000</t>
    <phoneticPr fontId="2" type="noConversion"/>
  </si>
  <si>
    <t>별 노래연습장
완정로 23
(565-6113)
25,000</t>
    <phoneticPr fontId="2" type="noConversion"/>
  </si>
  <si>
    <t>코코래빗
청마로 64
(561-3490)
400</t>
    <phoneticPr fontId="2" type="noConversion"/>
  </si>
  <si>
    <t>072불가마
드림로209번길 69
(564-0721)
6,000</t>
    <phoneticPr fontId="2" type="noConversion"/>
  </si>
  <si>
    <t>072불가마
드림로209번길 69
(564-0721)
8,000</t>
    <phoneticPr fontId="2" type="noConversion"/>
  </si>
  <si>
    <t>종가집
검단로 505
(562-0621)
12,000</t>
    <phoneticPr fontId="2" type="noConversion"/>
  </si>
  <si>
    <t>할매가마솥보신탕
검단로502번길 21-19
(564-0707)
13,000</t>
    <phoneticPr fontId="2" type="noConversion"/>
  </si>
  <si>
    <t>종가집
검단로 505
(562-0621)
25,500 / 150g</t>
    <phoneticPr fontId="2" type="noConversion"/>
  </si>
  <si>
    <t>태백산
완정로 151
(567-3392)
16,000 / 250g</t>
    <phoneticPr fontId="2" type="noConversion"/>
  </si>
  <si>
    <t>대박횟집
완정로 148
(566-1232)
13,000</t>
    <phoneticPr fontId="2" type="noConversion"/>
  </si>
  <si>
    <t>육회포차
검단로459번길 4
(563-1548)
13,000</t>
    <phoneticPr fontId="2" type="noConversion"/>
  </si>
  <si>
    <t>롯데리아
검단로 469
(569-0047)
3,800</t>
    <phoneticPr fontId="2" type="noConversion"/>
  </si>
  <si>
    <t>킹세탁
검단로487번길 6
(562-6318)
5,000</t>
    <phoneticPr fontId="2" type="noConversion"/>
  </si>
  <si>
    <t>GS25
검단로 532
(565-0662)
7,000</t>
    <phoneticPr fontId="2" type="noConversion"/>
  </si>
  <si>
    <t>플랜볼링장
완정로 172
(568-9728)
4,500</t>
    <phoneticPr fontId="2" type="noConversion"/>
  </si>
  <si>
    <t>파티노래연습장
마전동 698-4
(563-3106)
25,000</t>
    <phoneticPr fontId="2" type="noConversion"/>
  </si>
  <si>
    <t>스파렉스
완정로 70
(569-6144)
8,000</t>
    <phoneticPr fontId="2" type="noConversion"/>
  </si>
  <si>
    <t>스파렉스
완정로 70
(569-6144)
9,000</t>
    <phoneticPr fontId="2" type="noConversion"/>
  </si>
  <si>
    <t>우리소우리돼지
검단로768번1길 11-4
(568-7676)
12,000 / 250g</t>
    <phoneticPr fontId="2" type="noConversion"/>
  </si>
  <si>
    <t>이자카야데이
건단로459번길 4
(562-1599)
17,000</t>
    <phoneticPr fontId="2" type="noConversion"/>
  </si>
  <si>
    <t>GS25
검단로744번3길 10
(567-2722)
7,000</t>
    <phoneticPr fontId="2" type="noConversion"/>
  </si>
  <si>
    <t>비원PC방
검단로 769
(890-4567)
1,000</t>
    <phoneticPr fontId="2" type="noConversion"/>
  </si>
  <si>
    <t>불로사우나
검단로 842
(562-0456)
6,000</t>
    <phoneticPr fontId="2" type="noConversion"/>
  </si>
  <si>
    <t>서구 개인서비스요금(6월)</t>
    <phoneticPr fontId="2" type="noConversion"/>
  </si>
  <si>
    <t>본가신촌설렁탕
방축로 339
(578-1999)
8,000</t>
    <phoneticPr fontId="2" type="noConversion"/>
  </si>
  <si>
    <t>본가신촌설렁탕
방축로 339
(578-1999)
7,000</t>
    <phoneticPr fontId="2" type="noConversion"/>
  </si>
  <si>
    <t>김밥천국
길주로75번길
(571-2679)
5,000</t>
    <phoneticPr fontId="2" type="noConversion"/>
  </si>
  <si>
    <t>본가신촌설렁탕
방축로 339
(578-1999)
12,000</t>
    <phoneticPr fontId="2" type="noConversion"/>
  </si>
  <si>
    <t>토박이숯불갈비
염곡로90
(578-9992)
12,000</t>
    <phoneticPr fontId="2" type="noConversion"/>
  </si>
  <si>
    <t>오색김밥
서달로 147
(572-8840)
3,000</t>
    <phoneticPr fontId="2" type="noConversion"/>
  </si>
  <si>
    <t>오색김밥
서달로 147
(572-8840)
2,500</t>
    <phoneticPr fontId="2" type="noConversion"/>
  </si>
  <si>
    <t>모던헤어
원적로 85
(578-8902)
10,000</t>
    <phoneticPr fontId="2" type="noConversion"/>
  </si>
  <si>
    <t>모던헤어
원적로 85
(578-8902)
12,000</t>
    <phoneticPr fontId="2" type="noConversion"/>
  </si>
  <si>
    <t>김밥천국
봉오재3로 40
(563-8939)
5,500</t>
    <phoneticPr fontId="2" type="noConversion"/>
  </si>
  <si>
    <t>김밥천국
봉오재3로 40
(563-8939)
6,000</t>
    <phoneticPr fontId="2" type="noConversion"/>
  </si>
  <si>
    <t>정석갈비
새오개로111번길 23
(572-9245)
7,000</t>
    <phoneticPr fontId="2" type="noConversion"/>
  </si>
  <si>
    <t>김밥천국
봉오재3로 40
(563-8939)
7,000</t>
    <phoneticPr fontId="2" type="noConversion"/>
  </si>
  <si>
    <t>60계치킨
봉오재1로 15
(581-6060)
16,900</t>
    <phoneticPr fontId="2" type="noConversion"/>
  </si>
  <si>
    <t>피자마루
원창로 200
(0504-1400-3760)
12,400</t>
    <phoneticPr fontId="2" type="noConversion"/>
  </si>
  <si>
    <t>김밥천국
봉오재3로 40
(563-8939)
3,000</t>
    <phoneticPr fontId="2" type="noConversion"/>
  </si>
  <si>
    <t>김밥천국
봉오재3로 40
(563-8939)
2,000</t>
    <phoneticPr fontId="2" type="noConversion"/>
  </si>
  <si>
    <t>구민주헤어짱
원창로 188
(581-6636)
12,000</t>
    <phoneticPr fontId="2" type="noConversion"/>
  </si>
  <si>
    <t>구민주헤어짱
원창로 188
(581-6636)
15,000</t>
    <phoneticPr fontId="2" type="noConversion"/>
  </si>
  <si>
    <t>이촌옥
청라루비로 42
(561-6868)
8,000</t>
    <phoneticPr fontId="2" type="noConversion"/>
  </si>
  <si>
    <t>라임김밥
청라라임로 65
(576-78978)
5,500</t>
    <phoneticPr fontId="2" type="noConversion"/>
  </si>
  <si>
    <t>이촌옥
청라루비로 42
(561-6868)
12,000</t>
    <phoneticPr fontId="2" type="noConversion"/>
  </si>
  <si>
    <t>고봉민김밥
청라라임로 57
(561-3896)
3,500</t>
    <phoneticPr fontId="2" type="noConversion"/>
  </si>
  <si>
    <t>고봉민김밥
청라라임로 57
(561-3896)
3,000</t>
    <phoneticPr fontId="2" type="noConversion"/>
  </si>
  <si>
    <t>커피에반하다
청라루비로 76
(721-3779)
2,000</t>
    <phoneticPr fontId="2" type="noConversion"/>
  </si>
  <si>
    <t>커피에반하다
청라루비로 76
(721-3779)
3,000</t>
    <phoneticPr fontId="2" type="noConversion"/>
  </si>
  <si>
    <t>리안헤어
청라루비로 93
(568-2582)
15,000</t>
    <phoneticPr fontId="2" type="noConversion"/>
  </si>
  <si>
    <t>리안헤어
청라루비로 93
(568-2582)
18,000</t>
    <phoneticPr fontId="2" type="noConversion"/>
  </si>
  <si>
    <t>태백산
서곶로315번길 26
(567-3331)
7,000</t>
    <phoneticPr fontId="2" type="noConversion"/>
  </si>
  <si>
    <t>태백산
서곶로315번길 26
(567-3331)
10,000</t>
    <phoneticPr fontId="2" type="noConversion"/>
  </si>
  <si>
    <t>진도영양탕
심곡로91번길
(561-0241)
12,000</t>
    <phoneticPr fontId="2" type="noConversion"/>
  </si>
  <si>
    <t>태백산
서곶로315번길 26
(567-3331)
43,000 / 150g</t>
    <phoneticPr fontId="2" type="noConversion"/>
  </si>
  <si>
    <t>태백산
서곶로315번길 26
(567-3331)
16,000 / 150g</t>
    <phoneticPr fontId="2" type="noConversion"/>
  </si>
  <si>
    <t>태백산
서곶로315번길 26
(567-3331)
15,000 / 150g</t>
    <phoneticPr fontId="2" type="noConversion"/>
  </si>
  <si>
    <t>W모텔
서곶로301번길 19
(050-7725-4092)
40,000</t>
    <phoneticPr fontId="2" type="noConversion"/>
  </si>
  <si>
    <t>보라헤어
탁옥로  105
(561-7890)
15,000</t>
    <phoneticPr fontId="2" type="noConversion"/>
  </si>
  <si>
    <t>보라헤어
탁옥로  105
(561-7890)
18,000</t>
    <phoneticPr fontId="2" type="noConversion"/>
  </si>
  <si>
    <t>한우궁
승학로470
(562-8896)
4,900</t>
    <phoneticPr fontId="2" type="noConversion"/>
  </si>
  <si>
    <t>퍼쟁이
승학로 482
(562-3084)
4,500</t>
    <phoneticPr fontId="2" type="noConversion"/>
  </si>
  <si>
    <t>태백산
승학로 458
(568-8161)
10,000</t>
    <phoneticPr fontId="2" type="noConversion"/>
  </si>
  <si>
    <t>큰맘할매순대국
승학로 464
(568-8525)
10,000</t>
    <phoneticPr fontId="2" type="noConversion"/>
  </si>
  <si>
    <t>셰프밥상
경서로 34
(259-3353)
6,500</t>
    <phoneticPr fontId="2" type="noConversion"/>
  </si>
  <si>
    <t>태백산
승학로 458
(568-8161)
8,000</t>
    <phoneticPr fontId="2" type="noConversion"/>
  </si>
  <si>
    <t>궁전쌈밥
승학로 285
(542-4015)
28,000 / 150g</t>
    <phoneticPr fontId="2" type="noConversion"/>
  </si>
  <si>
    <t>궁전쌈밥
승학로 285
(542-4015)
14,000 / 400g</t>
    <phoneticPr fontId="2" type="noConversion"/>
  </si>
  <si>
    <t>궁전쌈밥
승학로 285
(542-4015)
14,000 / 180g</t>
    <phoneticPr fontId="2" type="noConversion"/>
  </si>
  <si>
    <t>착한쭝식
승학로 326
(255-0095)
2,900</t>
    <phoneticPr fontId="2" type="noConversion"/>
  </si>
  <si>
    <t>착한쭝식
승학로 326
(255-0095)
5,900</t>
    <phoneticPr fontId="2" type="noConversion"/>
  </si>
  <si>
    <t>착한쭝식
승학로 326
(255-0095)
12,900</t>
    <phoneticPr fontId="2" type="noConversion"/>
  </si>
  <si>
    <t>바삭돈까스
검암로30번길 20
(566-0763)
7,500</t>
    <phoneticPr fontId="2" type="noConversion"/>
  </si>
  <si>
    <t>스시웨이
승학로 503
(566-3704)
16,000</t>
    <phoneticPr fontId="2" type="noConversion"/>
  </si>
  <si>
    <t>맘스터치
승학로 515
(562-8488)
3,000</t>
    <phoneticPr fontId="2" type="noConversion"/>
  </si>
  <si>
    <t>맘스터치
승학로 515
(562-8488)
15,000</t>
    <phoneticPr fontId="2" type="noConversion"/>
  </si>
  <si>
    <t>피자나라치킨공주
검암로 38
(565-5557)
13,900</t>
    <phoneticPr fontId="2" type="noConversion"/>
  </si>
  <si>
    <t>퍼쟁이
승학로 482
(562-3084)
5,000</t>
    <phoneticPr fontId="2" type="noConversion"/>
  </si>
  <si>
    <t>퍼쟁이
승학로 482
(562-3084)
3,000</t>
    <phoneticPr fontId="2" type="noConversion"/>
  </si>
  <si>
    <t>퍼쟁이
승학로 482
(562-3084)
2,000</t>
    <phoneticPr fontId="2" type="noConversion"/>
  </si>
  <si>
    <t>카페200
승학로495번길 14
(719-2352)
5,000</t>
    <phoneticPr fontId="2" type="noConversion"/>
  </si>
  <si>
    <t>카페200
승학로495번길 14
(719-2352)
3,000</t>
    <phoneticPr fontId="2" type="noConversion"/>
  </si>
  <si>
    <t>서해세탁
승학로495번길 7
(567-3339)
5,000</t>
    <phoneticPr fontId="2" type="noConversion"/>
  </si>
  <si>
    <t>서해세탁
승학로495번길 7
(567-3339)
4,000</t>
    <phoneticPr fontId="2" type="noConversion"/>
  </si>
  <si>
    <t>갤럭시당구클럽
승학로452
(070-8117-5198)
9,000</t>
    <phoneticPr fontId="2" type="noConversion"/>
  </si>
  <si>
    <t>나인노래연습장
승학로 477
(565-9975)
25,000</t>
    <phoneticPr fontId="2" type="noConversion"/>
  </si>
  <si>
    <t>로이드밤
승학로 470
(562-8871)
12,000</t>
    <phoneticPr fontId="2" type="noConversion"/>
  </si>
  <si>
    <t>로이드밤
승학로 470
(562-8871)
15,000</t>
    <phoneticPr fontId="2" type="noConversion"/>
  </si>
  <si>
    <t>한우로 나주곰탕
봉수대로 1150
(568-8447)
8,000</t>
    <phoneticPr fontId="2" type="noConversion"/>
  </si>
  <si>
    <t>족발과 예술
봉수대로1440번안길 19
(566-3255)
6,000</t>
    <phoneticPr fontId="2" type="noConversion"/>
  </si>
  <si>
    <t>태백산
완정로 151
(567-3392)
11,000</t>
    <phoneticPr fontId="2" type="noConversion"/>
  </si>
  <si>
    <t>시골 보신정
(완정로 202번길 12
(564-4766)
11,000</t>
    <phoneticPr fontId="2" type="noConversion"/>
  </si>
  <si>
    <t>해물촌
완정로 185
(566-2265)
7,000</t>
    <phoneticPr fontId="2" type="noConversion"/>
  </si>
  <si>
    <t>종가집
검단로 505
(562-0621)
13,000 / 130g</t>
    <phoneticPr fontId="2" type="noConversion"/>
  </si>
  <si>
    <t>태백산
완정로 113
(566-7441)
43,000 / 150g</t>
    <phoneticPr fontId="2" type="noConversion"/>
  </si>
  <si>
    <t>나무꾼이야기
완정로 143
(565-3325)
15,000 / 250g</t>
    <phoneticPr fontId="2" type="noConversion"/>
  </si>
  <si>
    <t>신미스터생고기
검단로459번길 3
(568-5535)
12,000 / 150g</t>
    <phoneticPr fontId="2" type="noConversion"/>
  </si>
  <si>
    <t>궁중반점
봉수대로1440번안길 25
(561-4747)
5,000</t>
    <phoneticPr fontId="2" type="noConversion"/>
  </si>
  <si>
    <t>궁중반점
봉수대로1440번안길 25
(561-4747)
6,000</t>
    <phoneticPr fontId="2" type="noConversion"/>
  </si>
  <si>
    <t>궁중반점
봉수대로1440번안길 25
(561-4747)
20,000</t>
    <phoneticPr fontId="2" type="noConversion"/>
  </si>
  <si>
    <t>본초분식
보듬6로 10
(070-8866-9990)
9,000</t>
    <phoneticPr fontId="2" type="noConversion"/>
  </si>
  <si>
    <t>어부횟집
검단로 467
(568-2922)
15,000</t>
    <phoneticPr fontId="2" type="noConversion"/>
  </si>
  <si>
    <t>보드람치킨
검단로459번길 9
(0504-3142-0268)
17,000</t>
    <phoneticPr fontId="2" type="noConversion"/>
  </si>
  <si>
    <t>롯데리아
검단로 469
(569-0047)
3,800</t>
    <phoneticPr fontId="2" type="noConversion"/>
  </si>
  <si>
    <t>두손칼국수
원당대로 99
(070-8258-5067)
7,000</t>
    <phoneticPr fontId="2" type="noConversion"/>
  </si>
  <si>
    <t>본초분식
보듬6로 10
(070-8866-9990)
3,500</t>
    <phoneticPr fontId="2" type="noConversion"/>
  </si>
  <si>
    <t>본초분식
보듬6로 10
(070-8866-9990)
3,000</t>
    <phoneticPr fontId="2" type="noConversion"/>
  </si>
  <si>
    <t>요거프레소
완정로117번길 62
(562-3555)
2,500</t>
    <phoneticPr fontId="2" type="noConversion"/>
  </si>
  <si>
    <t>요거프레소
완정로117번길 62
(562-3555)
3,800</t>
    <phoneticPr fontId="2" type="noConversion"/>
  </si>
  <si>
    <t>우체국
검단로 487
(563-5204)
8,000</t>
    <phoneticPr fontId="2" type="noConversion"/>
  </si>
  <si>
    <t>백석블루힐
드림로209번길 69
(566-1175)
115,000</t>
    <phoneticPr fontId="2" type="noConversion"/>
  </si>
  <si>
    <t>아방궁
검단로 455
(664-6636)
9,000</t>
    <phoneticPr fontId="2" type="noConversion"/>
  </si>
  <si>
    <t>퀸즈노래방
완정로117번길 62
(565-4747)
25,000</t>
    <phoneticPr fontId="2" type="noConversion"/>
  </si>
  <si>
    <t>검단사진관
검단로487번길 6
(563-5779)
13,000</t>
    <phoneticPr fontId="2" type="noConversion"/>
  </si>
  <si>
    <t>검단사진관
검단로487번길 6
(563-5779)
500</t>
    <phoneticPr fontId="2" type="noConversion"/>
  </si>
  <si>
    <t>펜타스타호텔
오류로14번길 23
(566-2100)
60,000</t>
    <phoneticPr fontId="2" type="noConversion"/>
  </si>
  <si>
    <t>로이드밤
검단로 474
(561-8233)
12,000</t>
    <phoneticPr fontId="2" type="noConversion"/>
  </si>
  <si>
    <t>로이드밤
검단로 474
(561-8233)
15,000</t>
    <phoneticPr fontId="2" type="noConversion"/>
  </si>
  <si>
    <t>덕유산 한우
원당대로 647
(569-6464)
7,000</t>
    <phoneticPr fontId="2" type="noConversion"/>
  </si>
  <si>
    <t>미락식당
원당대로 663
(563-5063)
6,000</t>
    <phoneticPr fontId="2" type="noConversion"/>
  </si>
  <si>
    <t>유케야
서곶로 788
(562-6704)
7,000</t>
    <phoneticPr fontId="2" type="noConversion"/>
  </si>
  <si>
    <t>덕유산 한우
원당대로 647
(569-6464)
12,000</t>
    <phoneticPr fontId="2" type="noConversion"/>
  </si>
  <si>
    <t>송화삼계탕
청마로7번길 21
(564-3489)
13,000</t>
    <phoneticPr fontId="2" type="noConversion"/>
  </si>
  <si>
    <t>미락식당
원당대로 663
(563-5063)
7,000</t>
    <phoneticPr fontId="2" type="noConversion"/>
  </si>
  <si>
    <t>김창덕연잎갈비
청마로51번안길 12
(561-1453)
7,000</t>
    <phoneticPr fontId="2" type="noConversion"/>
  </si>
  <si>
    <t>덕유산 한우
원당대로 647
(569-6464)
9,000</t>
    <phoneticPr fontId="2" type="noConversion"/>
  </si>
  <si>
    <t>갈비성
고산후로96-18
(569-7792)
35,000 / 160g</t>
    <phoneticPr fontId="2" type="noConversion"/>
  </si>
  <si>
    <t>원당생숯불갈비
고산후로121번길 29
(523-8383)
13,000 / 250g</t>
    <phoneticPr fontId="2" type="noConversion"/>
  </si>
  <si>
    <t>미락식당
원당대로 663
(563-5063)
8,900 / 180g</t>
    <phoneticPr fontId="2" type="noConversion"/>
  </si>
  <si>
    <t>착한쭝식
청마로 177
(568-1840)
2,900</t>
    <phoneticPr fontId="2" type="noConversion"/>
  </si>
  <si>
    <t>착한쭝식
청마로 177
(568-1840)
5,900</t>
    <phoneticPr fontId="2" type="noConversion"/>
  </si>
  <si>
    <t>다밀
원당대로 669
(563-5270)
16,000</t>
    <phoneticPr fontId="2" type="noConversion"/>
  </si>
  <si>
    <t>녹매
원당대로 855
(568-4832)
7,000</t>
    <phoneticPr fontId="2" type="noConversion"/>
  </si>
  <si>
    <t>스시어왕
청마로7번길 15
(565-6090)
17,000</t>
    <phoneticPr fontId="2" type="noConversion"/>
  </si>
  <si>
    <t>맘스터치
청마로167번길 7
(563-3398)
15,000</t>
    <phoneticPr fontId="2" type="noConversion"/>
  </si>
  <si>
    <t>맘스터치
청마로167번길 7
(563-3398)
3,000</t>
    <phoneticPr fontId="2" type="noConversion"/>
  </si>
  <si>
    <t>피자헤븐
원당대로 679
(563-5484)
15,900</t>
    <phoneticPr fontId="2" type="noConversion"/>
  </si>
  <si>
    <t>복이네칼국수
원당대로 865
(561-0579)
7,000</t>
    <phoneticPr fontId="2" type="noConversion"/>
  </si>
  <si>
    <t>김밥나라
청마로 163
(566-2377)
3,000</t>
    <phoneticPr fontId="2" type="noConversion"/>
  </si>
  <si>
    <t>김밥나라
청마로 163
(566-2377)
2,000</t>
    <phoneticPr fontId="2" type="noConversion"/>
  </si>
  <si>
    <t>크린토피아
서곶로 754
(564-1327)
5,500</t>
    <phoneticPr fontId="2" type="noConversion"/>
  </si>
  <si>
    <t>수선
서곶로 754
(565-8599)
5,000</t>
    <phoneticPr fontId="2" type="noConversion"/>
  </si>
  <si>
    <t>우체국
고산후로121번길 38
(568-4991)
8,000</t>
    <phoneticPr fontId="2" type="noConversion"/>
  </si>
  <si>
    <t>코코캐롤
원당대로 683
(562-7936)
10,000</t>
    <phoneticPr fontId="2" type="noConversion"/>
  </si>
  <si>
    <t>르베베
완정로 13
(565-4556)
15,000</t>
    <phoneticPr fontId="2" type="noConversion"/>
  </si>
  <si>
    <t>종가집
검단로 505
(562-0621)
8,000</t>
    <phoneticPr fontId="2" type="noConversion"/>
  </si>
  <si>
    <t>종가집
검단로 505
(562-0621)
7,000</t>
    <phoneticPr fontId="2" type="noConversion"/>
  </si>
  <si>
    <t>바라바라밥
검단로518번길 11
(564-4021)
6,000</t>
    <phoneticPr fontId="2" type="noConversion"/>
  </si>
  <si>
    <t>시골 보신정
(완정로 202번길 12
(564-4766)
6,000</t>
    <phoneticPr fontId="2" type="noConversion"/>
  </si>
  <si>
    <t>종가집
검단로 505
(562-0621)
14,000 / 180g</t>
    <phoneticPr fontId="2" type="noConversion"/>
  </si>
  <si>
    <t>양화각
완정로 11
(561-4455)
3,000</t>
    <phoneticPr fontId="2" type="noConversion"/>
  </si>
  <si>
    <t>양화각
완정로 11
(561-4455)
5,000</t>
    <phoneticPr fontId="2" type="noConversion"/>
  </si>
  <si>
    <t>양화각
완정로 11
(561-4455)
12,000</t>
    <phoneticPr fontId="2" type="noConversion"/>
  </si>
  <si>
    <t>소담비빔국수
검단로 607
(567-0998)
7,500</t>
    <phoneticPr fontId="2" type="noConversion"/>
  </si>
  <si>
    <t>도미노피자
오나정로92번길 41
(568-3083)
18,000</t>
    <phoneticPr fontId="2" type="noConversion"/>
  </si>
  <si>
    <t>면사무소
검단로 504
562-8253)
6,000</t>
    <phoneticPr fontId="2" type="noConversion"/>
  </si>
  <si>
    <t>소풍가는 날
검단로5번길 19
(565-3758)
2,500</t>
    <phoneticPr fontId="2" type="noConversion"/>
  </si>
  <si>
    <t>메가커피
완정로 153
(564-5666)
1,500</t>
    <phoneticPr fontId="2" type="noConversion"/>
  </si>
  <si>
    <t>메가커피
완정로 153
(564-5666)
2,500</t>
    <phoneticPr fontId="2" type="noConversion"/>
  </si>
  <si>
    <t>제이빌리아드
완정로 160
(101-5006-5306)
9,000</t>
    <phoneticPr fontId="2" type="noConversion"/>
  </si>
  <si>
    <t>인듀로헤어
검단로 474
(564-0577)
12,000</t>
    <phoneticPr fontId="2" type="noConversion"/>
  </si>
  <si>
    <t>인듀로헤어
검단로 474
(564-0577)
15,000</t>
    <phoneticPr fontId="2" type="noConversion"/>
  </si>
  <si>
    <t>한우진국설렁탕
검단로 785
(564-1238)
7,000</t>
    <phoneticPr fontId="2" type="noConversion"/>
  </si>
  <si>
    <t>상명이네
검단로 811
(565-9393)
6,000</t>
    <phoneticPr fontId="2" type="noConversion"/>
  </si>
  <si>
    <t>밥맛나는 세상
검단로 783-1
(070-4904-0102)
6,000</t>
    <phoneticPr fontId="2" type="noConversion"/>
  </si>
  <si>
    <t>상명이네
검단로 811
(565-9393)
9,000</t>
    <phoneticPr fontId="2" type="noConversion"/>
  </si>
  <si>
    <t>김밥천국
검단로 842
(583-2718)
5,500</t>
    <phoneticPr fontId="2" type="noConversion"/>
  </si>
  <si>
    <t>태백산
검단로 795
(563-7003)
8,000</t>
    <phoneticPr fontId="2" type="noConversion"/>
  </si>
  <si>
    <t>태백산
검단로 795
(563-7003)
41,000 / 250g</t>
    <phoneticPr fontId="2" type="noConversion"/>
  </si>
  <si>
    <t xml:space="preserve">숯겹살집
검단로 836
(565-3292)
12,000 / 200g </t>
    <phoneticPr fontId="2" type="noConversion"/>
  </si>
  <si>
    <t>만경
검단로 758
(564-3993)
5,000</t>
    <phoneticPr fontId="2" type="noConversion"/>
  </si>
  <si>
    <t>만경
검단로 758
(564-3993)
6,000</t>
    <phoneticPr fontId="2" type="noConversion"/>
  </si>
  <si>
    <t>만경
검단로 758
(564-3993)
15,000</t>
    <phoneticPr fontId="2" type="noConversion"/>
  </si>
  <si>
    <t>돈의맛
고산후로95번안길 21
(567-2581)
8,000</t>
    <phoneticPr fontId="2" type="noConversion"/>
  </si>
  <si>
    <t>BBQ
검단로 836
(565-7250)
16,000</t>
    <phoneticPr fontId="2" type="noConversion"/>
  </si>
  <si>
    <t>홍똘피자
검단로501번안길 22
(276-1293)
15,900</t>
    <phoneticPr fontId="2" type="noConversion"/>
  </si>
  <si>
    <t>김밥천국
검단로 842
(583-2718)
6,000</t>
    <phoneticPr fontId="2" type="noConversion"/>
  </si>
  <si>
    <t>김밥천국
검단로 842
(583-2718)
3,500</t>
    <phoneticPr fontId="2" type="noConversion"/>
  </si>
  <si>
    <t>밥맛나는 세상
검단로 783-1
(070-4904-0102)
2,500</t>
    <phoneticPr fontId="2" type="noConversion"/>
  </si>
  <si>
    <t>빙가
검단로783-1
(070-4904-0102)
2,000</t>
    <phoneticPr fontId="2" type="noConversion"/>
  </si>
  <si>
    <t>빙가
검단로783-1
(070-4904-0102)
3,000</t>
    <phoneticPr fontId="2" type="noConversion"/>
  </si>
  <si>
    <t>크린토피아
검단로 836
(567-5509)
5,600</t>
    <phoneticPr fontId="2" type="noConversion"/>
  </si>
  <si>
    <t>크린토피아
검단로 836
(567-5509)
5,000</t>
    <phoneticPr fontId="2" type="noConversion"/>
  </si>
  <si>
    <t>스카이당구
검단로768번길1빌 4
(569-0189)
10,000</t>
    <phoneticPr fontId="2" type="noConversion"/>
  </si>
  <si>
    <t>현지헤어샵
검단로 836
(567-8859)
12,000</t>
    <phoneticPr fontId="2" type="noConversion"/>
  </si>
  <si>
    <t>현지헤어샵
검단로 836
(567-8859)
15,000</t>
    <phoneticPr fontId="2" type="noConversion"/>
  </si>
  <si>
    <t>마마떡볶이
완정로202번안길 34
3,000</t>
    <phoneticPr fontId="2" type="noConversion"/>
  </si>
  <si>
    <t>락PC카페
청마로167번길 12
1,000</t>
    <phoneticPr fontId="2" type="noConversion"/>
  </si>
  <si>
    <t>쉼표카페
서곶로 746
2,500</t>
    <phoneticPr fontId="2" type="noConversion"/>
  </si>
  <si>
    <t>레드PC방
승학로 470
1,200</t>
    <phoneticPr fontId="2" type="noConversion"/>
  </si>
  <si>
    <t>긱스타PC
검단로 470
1,000</t>
    <phoneticPr fontId="2" type="noConversion"/>
  </si>
  <si>
    <t>헤어나다
원당대로819번길 39
12,000</t>
    <phoneticPr fontId="2" type="noConversion"/>
  </si>
  <si>
    <t>헤어나다
원당대로819번길 39
15,000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</si>
</sst>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3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0" fillId="2" borderId="0" xfId="0" applyNumberFormat="1" applyFill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9" width="12.109375" style="3" bestFit="1" customWidth="1"/>
    <col min="10" max="10" width="14.21875" style="3" customWidth="1"/>
    <col min="11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32" t="s">
        <v>137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50"/>
    </row>
    <row r="2" spans="1:19" ht="27.75" customHeight="1" thickBot="1" x14ac:dyDescent="0.2">
      <c r="A2" s="19" t="s">
        <v>2</v>
      </c>
      <c r="B2" s="19" t="s">
        <v>3</v>
      </c>
      <c r="C2" s="20" t="s">
        <v>4</v>
      </c>
      <c r="D2" s="41" t="s">
        <v>131</v>
      </c>
      <c r="E2" s="41" t="s">
        <v>130</v>
      </c>
      <c r="F2" s="130" t="s">
        <v>132</v>
      </c>
      <c r="G2" s="130"/>
      <c r="H2" s="41" t="s">
        <v>133</v>
      </c>
      <c r="I2" s="56" t="s">
        <v>145</v>
      </c>
      <c r="J2" s="56" t="s">
        <v>146</v>
      </c>
      <c r="K2" s="56" t="s">
        <v>147</v>
      </c>
      <c r="L2" s="56" t="s">
        <v>0</v>
      </c>
      <c r="M2" s="56" t="s">
        <v>148</v>
      </c>
      <c r="N2" s="56" t="s">
        <v>149</v>
      </c>
      <c r="O2" s="56" t="s">
        <v>150</v>
      </c>
      <c r="P2" s="56" t="s">
        <v>1</v>
      </c>
      <c r="Q2" s="56" t="s">
        <v>151</v>
      </c>
    </row>
    <row r="3" spans="1:19" ht="27.75" customHeight="1" thickTop="1" x14ac:dyDescent="0.15">
      <c r="A3" s="128" t="s">
        <v>88</v>
      </c>
      <c r="B3" s="21" t="s">
        <v>38</v>
      </c>
      <c r="C3" s="36" t="s">
        <v>93</v>
      </c>
      <c r="D3" s="23">
        <v>8211.1111111111113</v>
      </c>
      <c r="E3" s="23">
        <f>AVERAGE(I3:R3)</f>
        <v>7766.666666666667</v>
      </c>
      <c r="F3" s="24" t="str">
        <f>IF((D3-E3)&lt;0,"↑",IF((D3-E3)&gt;0,"↓",""))</f>
        <v>↓</v>
      </c>
      <c r="G3" s="25">
        <f t="shared" ref="G3:G47" si="0">ABS(D3-E3)</f>
        <v>444.44444444444434</v>
      </c>
      <c r="H3" s="55">
        <f>ROUND(((D3-E3)/E3)*100,1)</f>
        <v>5.7</v>
      </c>
      <c r="I3" s="7">
        <v>8000</v>
      </c>
      <c r="J3" s="11">
        <v>8000</v>
      </c>
      <c r="K3" s="15">
        <v>8000</v>
      </c>
      <c r="L3" s="7">
        <v>11000</v>
      </c>
      <c r="M3" s="8">
        <v>4900</v>
      </c>
      <c r="N3" s="9">
        <v>8000</v>
      </c>
      <c r="O3" s="10">
        <v>7000</v>
      </c>
      <c r="P3" s="14">
        <v>8000</v>
      </c>
      <c r="Q3" s="14">
        <v>7000</v>
      </c>
      <c r="R3" s="48"/>
    </row>
    <row r="4" spans="1:19" ht="27.75" customHeight="1" x14ac:dyDescent="0.15">
      <c r="A4" s="129"/>
      <c r="B4" s="21" t="s">
        <v>6</v>
      </c>
      <c r="C4" s="37" t="s">
        <v>94</v>
      </c>
      <c r="D4" s="23">
        <v>6500</v>
      </c>
      <c r="E4" s="23">
        <f t="shared" ref="E4:E47" si="1">AVERAGE(I4:R4)</f>
        <v>6544.4444444444443</v>
      </c>
      <c r="F4" s="58" t="str">
        <f t="shared" ref="F4:F47" si="2">IF((D4-E4)&lt;0,"↑",IF((D4-E4)&gt;0,"↓",""))</f>
        <v>↑</v>
      </c>
      <c r="G4" s="59">
        <f t="shared" si="0"/>
        <v>44.444444444444343</v>
      </c>
      <c r="H4" s="55">
        <f t="shared" ref="H4:H47" si="3">ROUND(((D4-E4)/E4)*100,1)</f>
        <v>-0.7</v>
      </c>
      <c r="I4" s="11">
        <v>7000</v>
      </c>
      <c r="J4" s="11">
        <v>7000</v>
      </c>
      <c r="K4" s="15">
        <v>8000</v>
      </c>
      <c r="L4" s="11">
        <v>7000</v>
      </c>
      <c r="M4" s="12">
        <v>4900</v>
      </c>
      <c r="N4" s="13">
        <v>6000</v>
      </c>
      <c r="O4" s="14">
        <v>6000</v>
      </c>
      <c r="P4" s="14">
        <v>7000</v>
      </c>
      <c r="Q4" s="14">
        <v>6000</v>
      </c>
      <c r="R4" s="48"/>
      <c r="S4" s="48"/>
    </row>
    <row r="5" spans="1:19" ht="27.75" customHeight="1" x14ac:dyDescent="0.15">
      <c r="A5" s="129"/>
      <c r="B5" s="21" t="s">
        <v>7</v>
      </c>
      <c r="C5" s="37" t="s">
        <v>95</v>
      </c>
      <c r="D5" s="23">
        <v>5988.8888888888887</v>
      </c>
      <c r="E5" s="23">
        <f t="shared" si="1"/>
        <v>5722.2222222222226</v>
      </c>
      <c r="F5" s="58" t="str">
        <f t="shared" si="2"/>
        <v>↓</v>
      </c>
      <c r="G5" s="59">
        <f t="shared" si="0"/>
        <v>266.66666666666606</v>
      </c>
      <c r="H5" s="55">
        <f t="shared" si="3"/>
        <v>4.7</v>
      </c>
      <c r="I5" s="11">
        <v>5000</v>
      </c>
      <c r="J5" s="11">
        <v>5500</v>
      </c>
      <c r="K5" s="15">
        <v>5500</v>
      </c>
      <c r="L5" s="11">
        <v>5500</v>
      </c>
      <c r="M5" s="16">
        <v>4500</v>
      </c>
      <c r="N5" s="13">
        <v>6000</v>
      </c>
      <c r="O5" s="14">
        <v>7000</v>
      </c>
      <c r="P5" s="14">
        <v>6000</v>
      </c>
      <c r="Q5" s="14">
        <v>6500</v>
      </c>
      <c r="R5" s="48"/>
    </row>
    <row r="6" spans="1:19" ht="27.75" customHeight="1" x14ac:dyDescent="0.15">
      <c r="A6" s="129"/>
      <c r="B6" s="21" t="s">
        <v>8</v>
      </c>
      <c r="C6" s="36" t="s">
        <v>93</v>
      </c>
      <c r="D6" s="23">
        <v>11100</v>
      </c>
      <c r="E6" s="23">
        <f t="shared" si="1"/>
        <v>11000</v>
      </c>
      <c r="F6" s="58" t="str">
        <f t="shared" si="2"/>
        <v>↓</v>
      </c>
      <c r="G6" s="59">
        <f t="shared" si="0"/>
        <v>100</v>
      </c>
      <c r="H6" s="55">
        <f t="shared" si="3"/>
        <v>0.9</v>
      </c>
      <c r="I6" s="11">
        <v>12000</v>
      </c>
      <c r="J6" s="11">
        <v>11000</v>
      </c>
      <c r="K6" s="11">
        <v>12000</v>
      </c>
      <c r="L6" s="17">
        <v>10000</v>
      </c>
      <c r="M6" s="18">
        <v>10000</v>
      </c>
      <c r="N6" s="13">
        <v>11000</v>
      </c>
      <c r="O6" s="14">
        <v>12000</v>
      </c>
      <c r="P6" s="14">
        <v>12000</v>
      </c>
      <c r="Q6" s="57">
        <v>9000</v>
      </c>
      <c r="R6" s="48"/>
    </row>
    <row r="7" spans="1:19" ht="27.75" customHeight="1" x14ac:dyDescent="0.15">
      <c r="A7" s="129"/>
      <c r="B7" s="21" t="s">
        <v>9</v>
      </c>
      <c r="C7" s="38" t="s">
        <v>96</v>
      </c>
      <c r="D7" s="23">
        <v>11777.777777777777</v>
      </c>
      <c r="E7" s="23">
        <f t="shared" si="1"/>
        <v>11777.777777777777</v>
      </c>
      <c r="F7" s="58" t="str">
        <f t="shared" si="2"/>
        <v/>
      </c>
      <c r="G7" s="59">
        <f t="shared" si="0"/>
        <v>0</v>
      </c>
      <c r="H7" s="55">
        <f t="shared" si="3"/>
        <v>0</v>
      </c>
      <c r="I7" s="11">
        <v>12000</v>
      </c>
      <c r="J7" s="11">
        <v>13000</v>
      </c>
      <c r="K7" s="11">
        <v>12000</v>
      </c>
      <c r="L7" s="17">
        <v>12000</v>
      </c>
      <c r="M7" s="18">
        <v>10000</v>
      </c>
      <c r="N7" s="13">
        <v>11000</v>
      </c>
      <c r="O7" s="14">
        <v>13000</v>
      </c>
      <c r="P7" s="14">
        <v>11000</v>
      </c>
      <c r="Q7" s="14">
        <v>12000</v>
      </c>
      <c r="R7" s="48"/>
    </row>
    <row r="8" spans="1:19" ht="27.75" customHeight="1" x14ac:dyDescent="0.15">
      <c r="A8" s="129"/>
      <c r="B8" s="21" t="s">
        <v>10</v>
      </c>
      <c r="C8" s="38" t="s">
        <v>97</v>
      </c>
      <c r="D8" s="23">
        <v>5777.7777777777774</v>
      </c>
      <c r="E8" s="23">
        <f t="shared" si="1"/>
        <v>5944.4444444444443</v>
      </c>
      <c r="F8" s="58" t="str">
        <f t="shared" si="2"/>
        <v>↑</v>
      </c>
      <c r="G8" s="59">
        <f t="shared" si="0"/>
        <v>166.66666666666697</v>
      </c>
      <c r="H8" s="55">
        <f t="shared" si="3"/>
        <v>-2.8</v>
      </c>
      <c r="I8" s="11">
        <v>5000</v>
      </c>
      <c r="J8" s="11">
        <v>5500</v>
      </c>
      <c r="K8" s="11">
        <v>5500</v>
      </c>
      <c r="L8" s="11">
        <v>5500</v>
      </c>
      <c r="M8" s="12">
        <v>6500</v>
      </c>
      <c r="N8" s="13">
        <v>7000</v>
      </c>
      <c r="O8" s="14">
        <v>7000</v>
      </c>
      <c r="P8" s="14">
        <v>6000</v>
      </c>
      <c r="Q8" s="14">
        <v>5500</v>
      </c>
      <c r="R8" s="48"/>
      <c r="S8" s="48"/>
    </row>
    <row r="9" spans="1:19" ht="27.75" customHeight="1" x14ac:dyDescent="0.15">
      <c r="A9" s="129"/>
      <c r="B9" s="21" t="s">
        <v>11</v>
      </c>
      <c r="C9" s="38" t="s">
        <v>97</v>
      </c>
      <c r="D9" s="23">
        <v>5555.5555555555557</v>
      </c>
      <c r="E9" s="23">
        <f t="shared" si="1"/>
        <v>6000</v>
      </c>
      <c r="F9" s="58" t="str">
        <f t="shared" si="2"/>
        <v>↑</v>
      </c>
      <c r="G9" s="59">
        <f t="shared" si="0"/>
        <v>444.44444444444434</v>
      </c>
      <c r="H9" s="55">
        <f t="shared" si="3"/>
        <v>-7.4</v>
      </c>
      <c r="I9" s="11">
        <v>5000</v>
      </c>
      <c r="J9" s="11">
        <v>6000</v>
      </c>
      <c r="K9" s="11">
        <v>5500</v>
      </c>
      <c r="L9" s="11">
        <v>5500</v>
      </c>
      <c r="M9" s="12">
        <v>6500</v>
      </c>
      <c r="N9" s="13">
        <v>7000</v>
      </c>
      <c r="O9" s="14">
        <v>7000</v>
      </c>
      <c r="P9" s="14">
        <v>6000</v>
      </c>
      <c r="Q9" s="14">
        <v>5500</v>
      </c>
      <c r="R9" s="48"/>
    </row>
    <row r="10" spans="1:19" ht="27.75" customHeight="1" x14ac:dyDescent="0.15">
      <c r="A10" s="129"/>
      <c r="B10" s="21" t="s">
        <v>21</v>
      </c>
      <c r="C10" s="38" t="s">
        <v>98</v>
      </c>
      <c r="D10" s="23">
        <v>13555.555555555555</v>
      </c>
      <c r="E10" s="23">
        <f t="shared" si="1"/>
        <v>12333.333333333334</v>
      </c>
      <c r="F10" s="58" t="str">
        <f t="shared" si="2"/>
        <v>↓</v>
      </c>
      <c r="G10" s="59">
        <f t="shared" si="0"/>
        <v>1222.2222222222208</v>
      </c>
      <c r="H10" s="55">
        <f t="shared" si="3"/>
        <v>9.9</v>
      </c>
      <c r="I10" s="11">
        <v>28000</v>
      </c>
      <c r="J10" s="11">
        <v>7000</v>
      </c>
      <c r="K10" s="11">
        <v>12000</v>
      </c>
      <c r="L10" s="11">
        <v>13000</v>
      </c>
      <c r="M10" s="12">
        <v>8000</v>
      </c>
      <c r="N10" s="13">
        <v>13000</v>
      </c>
      <c r="O10" s="13">
        <v>9000</v>
      </c>
      <c r="P10" s="14">
        <v>13000</v>
      </c>
      <c r="Q10" s="14">
        <v>8000</v>
      </c>
      <c r="R10" s="48"/>
    </row>
    <row r="11" spans="1:19" ht="27.75" customHeight="1" x14ac:dyDescent="0.15">
      <c r="A11" s="129"/>
      <c r="B11" s="21" t="s">
        <v>87</v>
      </c>
      <c r="C11" s="38" t="s">
        <v>98</v>
      </c>
      <c r="D11" s="23">
        <v>32611.111111111109</v>
      </c>
      <c r="E11" s="23">
        <f t="shared" si="1"/>
        <v>35611.111111111109</v>
      </c>
      <c r="F11" s="58" t="str">
        <f t="shared" si="2"/>
        <v>↑</v>
      </c>
      <c r="G11" s="59">
        <f t="shared" si="0"/>
        <v>3000</v>
      </c>
      <c r="H11" s="55">
        <f t="shared" si="3"/>
        <v>-8.4</v>
      </c>
      <c r="I11" s="11">
        <v>32000</v>
      </c>
      <c r="J11" s="11">
        <v>38000</v>
      </c>
      <c r="K11" s="11">
        <v>35000</v>
      </c>
      <c r="L11" s="11">
        <v>43000</v>
      </c>
      <c r="M11" s="12">
        <v>28000</v>
      </c>
      <c r="N11" s="13">
        <v>43000</v>
      </c>
      <c r="O11" s="13">
        <v>35000</v>
      </c>
      <c r="P11" s="14">
        <v>25500</v>
      </c>
      <c r="Q11" s="14">
        <v>41000</v>
      </c>
      <c r="R11" s="48"/>
    </row>
    <row r="12" spans="1:19" ht="27.75" customHeight="1" x14ac:dyDescent="0.15">
      <c r="A12" s="129"/>
      <c r="B12" s="21" t="s">
        <v>20</v>
      </c>
      <c r="C12" s="38" t="s">
        <v>99</v>
      </c>
      <c r="D12" s="23">
        <v>14055.555555555555</v>
      </c>
      <c r="E12" s="23">
        <f t="shared" si="1"/>
        <v>14111.111111111111</v>
      </c>
      <c r="F12" s="58" t="str">
        <f t="shared" si="2"/>
        <v>↑</v>
      </c>
      <c r="G12" s="59">
        <f t="shared" si="0"/>
        <v>55.555555555556566</v>
      </c>
      <c r="H12" s="55">
        <f t="shared" si="3"/>
        <v>-0.4</v>
      </c>
      <c r="I12" s="11">
        <v>14000</v>
      </c>
      <c r="J12" s="11">
        <v>13000</v>
      </c>
      <c r="K12" s="11">
        <v>14000</v>
      </c>
      <c r="L12" s="11">
        <v>16000</v>
      </c>
      <c r="M12" s="12">
        <v>14000</v>
      </c>
      <c r="N12" s="13">
        <v>15000</v>
      </c>
      <c r="O12" s="13">
        <v>13000</v>
      </c>
      <c r="P12" s="14">
        <v>16000</v>
      </c>
      <c r="Q12" s="14">
        <v>12000</v>
      </c>
      <c r="R12" s="48"/>
    </row>
    <row r="13" spans="1:19" ht="27.75" customHeight="1" x14ac:dyDescent="0.15">
      <c r="A13" s="129"/>
      <c r="B13" s="21" t="s">
        <v>19</v>
      </c>
      <c r="C13" s="38" t="s">
        <v>99</v>
      </c>
      <c r="D13" s="23">
        <v>12266.666666666666</v>
      </c>
      <c r="E13" s="23">
        <f t="shared" si="1"/>
        <v>12655.555555555555</v>
      </c>
      <c r="F13" s="58" t="str">
        <f t="shared" si="2"/>
        <v>↑</v>
      </c>
      <c r="G13" s="59">
        <f t="shared" si="0"/>
        <v>388.88888888888869</v>
      </c>
      <c r="H13" s="55">
        <f t="shared" si="3"/>
        <v>-3.1</v>
      </c>
      <c r="I13" s="11">
        <v>14000</v>
      </c>
      <c r="J13" s="11">
        <v>13000</v>
      </c>
      <c r="K13" s="11">
        <v>11000</v>
      </c>
      <c r="L13" s="11">
        <v>15000</v>
      </c>
      <c r="M13" s="12">
        <v>14000</v>
      </c>
      <c r="N13" s="13">
        <v>12000</v>
      </c>
      <c r="O13" s="13">
        <v>8900</v>
      </c>
      <c r="P13" s="14">
        <v>14000</v>
      </c>
      <c r="Q13" s="14">
        <v>12000</v>
      </c>
      <c r="R13" s="48"/>
    </row>
    <row r="14" spans="1:19" ht="27.75" customHeight="1" x14ac:dyDescent="0.15">
      <c r="A14" s="129"/>
      <c r="B14" s="21" t="s">
        <v>15</v>
      </c>
      <c r="C14" s="39" t="s">
        <v>100</v>
      </c>
      <c r="D14" s="23">
        <v>4944.4444444444443</v>
      </c>
      <c r="E14" s="23">
        <f t="shared" si="1"/>
        <v>4422.2222222222226</v>
      </c>
      <c r="F14" s="58" t="str">
        <f t="shared" si="2"/>
        <v>↓</v>
      </c>
      <c r="G14" s="59">
        <f t="shared" si="0"/>
        <v>522.22222222222172</v>
      </c>
      <c r="H14" s="55">
        <f t="shared" si="3"/>
        <v>11.8</v>
      </c>
      <c r="I14" s="11">
        <v>4000</v>
      </c>
      <c r="J14" s="11">
        <v>5000</v>
      </c>
      <c r="K14" s="11">
        <v>5000</v>
      </c>
      <c r="L14" s="11">
        <v>7000</v>
      </c>
      <c r="M14" s="12">
        <v>2900</v>
      </c>
      <c r="N14" s="13">
        <v>5000</v>
      </c>
      <c r="O14" s="13">
        <v>2900</v>
      </c>
      <c r="P14" s="14">
        <v>3000</v>
      </c>
      <c r="Q14" s="14">
        <v>5000</v>
      </c>
      <c r="R14" s="48"/>
    </row>
    <row r="15" spans="1:19" ht="27.75" customHeight="1" x14ac:dyDescent="0.15">
      <c r="A15" s="129"/>
      <c r="B15" s="21" t="s">
        <v>17</v>
      </c>
      <c r="C15" s="39" t="s">
        <v>100</v>
      </c>
      <c r="D15" s="23">
        <v>6500</v>
      </c>
      <c r="E15" s="23">
        <f t="shared" si="1"/>
        <v>6311.1111111111113</v>
      </c>
      <c r="F15" s="58" t="str">
        <f t="shared" si="2"/>
        <v>↓</v>
      </c>
      <c r="G15" s="59">
        <f t="shared" si="0"/>
        <v>188.88888888888869</v>
      </c>
      <c r="H15" s="55">
        <f t="shared" si="3"/>
        <v>3</v>
      </c>
      <c r="I15" s="11">
        <v>5000</v>
      </c>
      <c r="J15" s="11">
        <v>7000</v>
      </c>
      <c r="K15" s="11">
        <v>7000</v>
      </c>
      <c r="L15" s="11">
        <v>9000</v>
      </c>
      <c r="M15" s="12">
        <v>5900</v>
      </c>
      <c r="N15" s="13">
        <v>6000</v>
      </c>
      <c r="O15" s="13">
        <v>5900</v>
      </c>
      <c r="P15" s="14">
        <v>5000</v>
      </c>
      <c r="Q15" s="14">
        <v>6000</v>
      </c>
      <c r="R15" s="48"/>
    </row>
    <row r="16" spans="1:19" ht="27.75" customHeight="1" x14ac:dyDescent="0.15">
      <c r="A16" s="129"/>
      <c r="B16" s="21" t="s">
        <v>18</v>
      </c>
      <c r="C16" s="38" t="s">
        <v>47</v>
      </c>
      <c r="D16" s="23">
        <v>14888.888888888889</v>
      </c>
      <c r="E16" s="23">
        <f t="shared" si="1"/>
        <v>15322.222222222223</v>
      </c>
      <c r="F16" s="58" t="str">
        <f t="shared" si="2"/>
        <v>↑</v>
      </c>
      <c r="G16" s="59">
        <f t="shared" si="0"/>
        <v>433.33333333333394</v>
      </c>
      <c r="H16" s="55">
        <f t="shared" si="3"/>
        <v>-2.8</v>
      </c>
      <c r="I16" s="11">
        <v>13000</v>
      </c>
      <c r="J16" s="11">
        <v>19000</v>
      </c>
      <c r="K16" s="11">
        <v>18000</v>
      </c>
      <c r="L16" s="11">
        <v>12000</v>
      </c>
      <c r="M16" s="12">
        <v>12900</v>
      </c>
      <c r="N16" s="13">
        <v>20000</v>
      </c>
      <c r="O16" s="13">
        <v>16000</v>
      </c>
      <c r="P16" s="14">
        <v>12000</v>
      </c>
      <c r="Q16" s="14">
        <v>15000</v>
      </c>
      <c r="R16" s="48"/>
    </row>
    <row r="17" spans="1:18" ht="27.75" customHeight="1" x14ac:dyDescent="0.15">
      <c r="A17" s="129"/>
      <c r="B17" s="21" t="s">
        <v>14</v>
      </c>
      <c r="C17" s="38" t="s">
        <v>101</v>
      </c>
      <c r="D17" s="23">
        <v>7477.7777777777774</v>
      </c>
      <c r="E17" s="23">
        <f t="shared" si="1"/>
        <v>7666.666666666667</v>
      </c>
      <c r="F17" s="58" t="str">
        <f t="shared" si="2"/>
        <v>↑</v>
      </c>
      <c r="G17" s="59">
        <f t="shared" si="0"/>
        <v>188.8888888888896</v>
      </c>
      <c r="H17" s="55">
        <f t="shared" si="3"/>
        <v>-2.5</v>
      </c>
      <c r="I17" s="11">
        <v>7000</v>
      </c>
      <c r="J17" s="11">
        <v>7000</v>
      </c>
      <c r="K17" s="11">
        <v>9500</v>
      </c>
      <c r="L17" s="11">
        <v>6500</v>
      </c>
      <c r="M17" s="12">
        <v>7500</v>
      </c>
      <c r="N17" s="13">
        <v>9000</v>
      </c>
      <c r="O17" s="13">
        <v>7000</v>
      </c>
      <c r="P17" s="14">
        <v>7500</v>
      </c>
      <c r="Q17" s="14">
        <v>8000</v>
      </c>
      <c r="R17" s="48"/>
    </row>
    <row r="18" spans="1:18" ht="27.75" customHeight="1" x14ac:dyDescent="0.15">
      <c r="A18" s="129"/>
      <c r="B18" s="21" t="s">
        <v>22</v>
      </c>
      <c r="C18" s="39" t="s">
        <v>102</v>
      </c>
      <c r="D18" s="23">
        <v>13888.888888888889</v>
      </c>
      <c r="E18" s="23">
        <f t="shared" si="1"/>
        <v>14666.666666666666</v>
      </c>
      <c r="F18" s="58" t="str">
        <f t="shared" si="2"/>
        <v>↑</v>
      </c>
      <c r="G18" s="59">
        <f t="shared" si="0"/>
        <v>777.77777777777737</v>
      </c>
      <c r="H18" s="55">
        <f t="shared" si="3"/>
        <v>-5.3</v>
      </c>
      <c r="I18" s="11">
        <v>12000</v>
      </c>
      <c r="J18" s="11">
        <v>16000</v>
      </c>
      <c r="K18" s="11">
        <v>12000</v>
      </c>
      <c r="L18" s="11">
        <v>12000</v>
      </c>
      <c r="M18" s="12">
        <v>16000</v>
      </c>
      <c r="N18" s="13">
        <v>15000</v>
      </c>
      <c r="O18" s="13">
        <v>17000</v>
      </c>
      <c r="P18" s="14">
        <v>15000</v>
      </c>
      <c r="Q18" s="14">
        <v>17000</v>
      </c>
      <c r="R18" s="48"/>
    </row>
    <row r="19" spans="1:18" ht="27.75" customHeight="1" x14ac:dyDescent="0.15">
      <c r="A19" s="129"/>
      <c r="B19" s="53" t="s">
        <v>136</v>
      </c>
      <c r="C19" s="36" t="s">
        <v>103</v>
      </c>
      <c r="D19" s="23">
        <v>14155.555555555555</v>
      </c>
      <c r="E19" s="23">
        <f t="shared" si="1"/>
        <v>15988.888888888889</v>
      </c>
      <c r="F19" s="58" t="str">
        <f t="shared" si="2"/>
        <v>↑</v>
      </c>
      <c r="G19" s="59">
        <f t="shared" si="0"/>
        <v>1833.3333333333339</v>
      </c>
      <c r="H19" s="55">
        <f t="shared" si="3"/>
        <v>-11.5</v>
      </c>
      <c r="I19" s="11">
        <v>15000</v>
      </c>
      <c r="J19" s="11">
        <v>16900</v>
      </c>
      <c r="K19" s="11">
        <v>17000</v>
      </c>
      <c r="L19" s="11">
        <v>17000</v>
      </c>
      <c r="M19" s="12">
        <v>15000</v>
      </c>
      <c r="N19" s="13">
        <v>17000</v>
      </c>
      <c r="O19" s="13">
        <v>15000</v>
      </c>
      <c r="P19" s="14">
        <v>15000</v>
      </c>
      <c r="Q19" s="14">
        <v>16000</v>
      </c>
      <c r="R19" s="48"/>
    </row>
    <row r="20" spans="1:18" ht="27.75" customHeight="1" x14ac:dyDescent="0.15">
      <c r="A20" s="129"/>
      <c r="B20" s="21" t="s">
        <v>23</v>
      </c>
      <c r="C20" s="37" t="s">
        <v>104</v>
      </c>
      <c r="D20" s="23">
        <v>3622.2222222222222</v>
      </c>
      <c r="E20" s="23">
        <f t="shared" si="1"/>
        <v>3533.3333333333335</v>
      </c>
      <c r="F20" s="58" t="str">
        <f t="shared" si="2"/>
        <v>↓</v>
      </c>
      <c r="G20" s="59">
        <f t="shared" si="0"/>
        <v>88.888888888888687</v>
      </c>
      <c r="H20" s="55">
        <f t="shared" si="3"/>
        <v>2.5</v>
      </c>
      <c r="I20" s="11">
        <v>3800</v>
      </c>
      <c r="J20" s="11">
        <v>3800</v>
      </c>
      <c r="K20" s="11">
        <v>3800</v>
      </c>
      <c r="L20" s="11">
        <v>3800</v>
      </c>
      <c r="M20" s="12">
        <v>3000</v>
      </c>
      <c r="N20" s="13">
        <v>3800</v>
      </c>
      <c r="O20" s="14">
        <v>3000</v>
      </c>
      <c r="P20" s="14">
        <v>3000</v>
      </c>
      <c r="Q20" s="14">
        <v>3800</v>
      </c>
      <c r="R20" s="48"/>
    </row>
    <row r="21" spans="1:18" ht="27.75" customHeight="1" x14ac:dyDescent="0.15">
      <c r="A21" s="129"/>
      <c r="B21" s="21" t="s">
        <v>24</v>
      </c>
      <c r="C21" s="37" t="s">
        <v>105</v>
      </c>
      <c r="D21" s="23">
        <v>13244.444444444445</v>
      </c>
      <c r="E21" s="23">
        <f t="shared" si="1"/>
        <v>13644.444444444445</v>
      </c>
      <c r="F21" s="58" t="str">
        <f t="shared" si="2"/>
        <v>↑</v>
      </c>
      <c r="G21" s="59">
        <f t="shared" si="0"/>
        <v>400</v>
      </c>
      <c r="H21" s="55">
        <f t="shared" si="3"/>
        <v>-2.9</v>
      </c>
      <c r="I21" s="11">
        <v>12900</v>
      </c>
      <c r="J21" s="11">
        <v>12400</v>
      </c>
      <c r="K21" s="11">
        <v>7900</v>
      </c>
      <c r="L21" s="11">
        <v>9900</v>
      </c>
      <c r="M21" s="12">
        <v>13900</v>
      </c>
      <c r="N21" s="13">
        <v>16000</v>
      </c>
      <c r="O21" s="14">
        <v>15900</v>
      </c>
      <c r="P21" s="14">
        <v>18000</v>
      </c>
      <c r="Q21" s="14">
        <v>15900</v>
      </c>
      <c r="R21" s="48"/>
    </row>
    <row r="22" spans="1:18" ht="27.75" customHeight="1" x14ac:dyDescent="0.15">
      <c r="A22" s="129"/>
      <c r="B22" s="21" t="s">
        <v>12</v>
      </c>
      <c r="C22" s="39" t="s">
        <v>5</v>
      </c>
      <c r="D22" s="23">
        <v>6111.1111111111113</v>
      </c>
      <c r="E22" s="23">
        <f t="shared" si="1"/>
        <v>6055.5555555555557</v>
      </c>
      <c r="F22" s="58" t="str">
        <f t="shared" si="2"/>
        <v>↓</v>
      </c>
      <c r="G22" s="59">
        <f t="shared" si="0"/>
        <v>55.555555555555657</v>
      </c>
      <c r="H22" s="55">
        <f t="shared" si="3"/>
        <v>0.9</v>
      </c>
      <c r="I22" s="11">
        <v>6000</v>
      </c>
      <c r="J22" s="11">
        <v>5500</v>
      </c>
      <c r="K22" s="11">
        <v>7000</v>
      </c>
      <c r="L22" s="11">
        <v>5000</v>
      </c>
      <c r="M22" s="12">
        <v>5000</v>
      </c>
      <c r="N22" s="13">
        <v>7000</v>
      </c>
      <c r="O22" s="14">
        <v>7000</v>
      </c>
      <c r="P22" s="14">
        <v>6000</v>
      </c>
      <c r="Q22" s="14">
        <v>6000</v>
      </c>
      <c r="R22" s="48"/>
    </row>
    <row r="23" spans="1:18" ht="27.75" customHeight="1" x14ac:dyDescent="0.15">
      <c r="A23" s="129"/>
      <c r="B23" s="21" t="s">
        <v>53</v>
      </c>
      <c r="C23" s="39" t="s">
        <v>106</v>
      </c>
      <c r="D23" s="23">
        <v>3000</v>
      </c>
      <c r="E23" s="23">
        <f t="shared" si="1"/>
        <v>3166.6666666666665</v>
      </c>
      <c r="F23" s="58" t="str">
        <f t="shared" si="2"/>
        <v>↑</v>
      </c>
      <c r="G23" s="59">
        <f t="shared" si="0"/>
        <v>166.66666666666652</v>
      </c>
      <c r="H23" s="55">
        <f t="shared" si="3"/>
        <v>-5.3</v>
      </c>
      <c r="I23" s="11">
        <v>3000</v>
      </c>
      <c r="J23" s="11">
        <v>3000</v>
      </c>
      <c r="K23" s="11">
        <v>3500</v>
      </c>
      <c r="L23" s="11">
        <v>3000</v>
      </c>
      <c r="M23" s="12">
        <v>3000</v>
      </c>
      <c r="N23" s="13">
        <v>3500</v>
      </c>
      <c r="O23" s="14">
        <v>3000</v>
      </c>
      <c r="P23" s="14">
        <v>3000</v>
      </c>
      <c r="Q23" s="14">
        <v>3500</v>
      </c>
      <c r="R23" s="48"/>
    </row>
    <row r="24" spans="1:18" ht="27.75" customHeight="1" x14ac:dyDescent="0.15">
      <c r="A24" s="129"/>
      <c r="B24" s="21" t="s">
        <v>13</v>
      </c>
      <c r="C24" s="39" t="s">
        <v>107</v>
      </c>
      <c r="D24" s="23">
        <v>2322.2222222222222</v>
      </c>
      <c r="E24" s="23">
        <f t="shared" si="1"/>
        <v>2388.8888888888887</v>
      </c>
      <c r="F24" s="58" t="str">
        <f t="shared" si="2"/>
        <v>↑</v>
      </c>
      <c r="G24" s="59">
        <f t="shared" si="0"/>
        <v>66.666666666666515</v>
      </c>
      <c r="H24" s="55">
        <f t="shared" si="3"/>
        <v>-2.8</v>
      </c>
      <c r="I24" s="11">
        <v>2500</v>
      </c>
      <c r="J24" s="11">
        <v>2000</v>
      </c>
      <c r="K24" s="11">
        <v>3000</v>
      </c>
      <c r="L24" s="11">
        <v>2000</v>
      </c>
      <c r="M24" s="12">
        <v>2000</v>
      </c>
      <c r="N24" s="13">
        <v>3000</v>
      </c>
      <c r="O24" s="14">
        <v>2000</v>
      </c>
      <c r="P24" s="14">
        <v>2500</v>
      </c>
      <c r="Q24" s="14">
        <v>2500</v>
      </c>
      <c r="R24" s="48"/>
    </row>
    <row r="25" spans="1:18" ht="27.75" customHeight="1" x14ac:dyDescent="0.15">
      <c r="A25" s="129"/>
      <c r="B25" s="21" t="s">
        <v>56</v>
      </c>
      <c r="C25" s="36" t="s">
        <v>108</v>
      </c>
      <c r="D25" s="23">
        <v>3044.4444444444443</v>
      </c>
      <c r="E25" s="23">
        <f t="shared" si="1"/>
        <v>2500</v>
      </c>
      <c r="F25" s="58" t="str">
        <f t="shared" si="2"/>
        <v>↓</v>
      </c>
      <c r="G25" s="59">
        <f t="shared" si="0"/>
        <v>544.44444444444434</v>
      </c>
      <c r="H25" s="55">
        <f t="shared" si="3"/>
        <v>21.8</v>
      </c>
      <c r="I25" s="11">
        <v>2500</v>
      </c>
      <c r="J25" s="11">
        <v>2500</v>
      </c>
      <c r="K25" s="11">
        <v>2000</v>
      </c>
      <c r="L25" s="11">
        <v>4000</v>
      </c>
      <c r="M25" s="12">
        <v>3000</v>
      </c>
      <c r="N25" s="13">
        <v>2500</v>
      </c>
      <c r="O25" s="14">
        <v>2500</v>
      </c>
      <c r="P25" s="14">
        <v>1500</v>
      </c>
      <c r="Q25" s="14">
        <v>2000</v>
      </c>
      <c r="R25" s="48"/>
    </row>
    <row r="26" spans="1:18" ht="27.75" customHeight="1" x14ac:dyDescent="0.15">
      <c r="A26" s="129"/>
      <c r="B26" s="21" t="s">
        <v>58</v>
      </c>
      <c r="C26" s="36" t="s">
        <v>109</v>
      </c>
      <c r="D26" s="23">
        <v>4200</v>
      </c>
      <c r="E26" s="23">
        <f t="shared" si="1"/>
        <v>3700</v>
      </c>
      <c r="F26" s="58" t="str">
        <f t="shared" si="2"/>
        <v>↓</v>
      </c>
      <c r="G26" s="59">
        <f t="shared" si="0"/>
        <v>500</v>
      </c>
      <c r="H26" s="55">
        <f t="shared" si="3"/>
        <v>13.5</v>
      </c>
      <c r="I26" s="11">
        <v>4000</v>
      </c>
      <c r="J26" s="11">
        <v>4500</v>
      </c>
      <c r="K26" s="11">
        <v>3000</v>
      </c>
      <c r="L26" s="11">
        <v>5000</v>
      </c>
      <c r="M26" s="12">
        <v>5000</v>
      </c>
      <c r="N26" s="13">
        <v>3800</v>
      </c>
      <c r="O26" s="14">
        <v>2500</v>
      </c>
      <c r="P26" s="14">
        <v>2500</v>
      </c>
      <c r="Q26" s="14">
        <v>3000</v>
      </c>
      <c r="R26" s="48"/>
    </row>
    <row r="27" spans="1:18" ht="27.75" customHeight="1" x14ac:dyDescent="0.15">
      <c r="A27" s="128" t="s">
        <v>89</v>
      </c>
      <c r="B27" s="22" t="s">
        <v>60</v>
      </c>
      <c r="C27" s="36" t="s">
        <v>110</v>
      </c>
      <c r="D27" s="23">
        <v>6033.333333333333</v>
      </c>
      <c r="E27" s="23">
        <f t="shared" si="1"/>
        <v>5800</v>
      </c>
      <c r="F27" s="58" t="str">
        <f t="shared" si="2"/>
        <v>↓</v>
      </c>
      <c r="G27" s="59">
        <f t="shared" si="0"/>
        <v>233.33333333333303</v>
      </c>
      <c r="H27" s="55">
        <f t="shared" si="3"/>
        <v>4</v>
      </c>
      <c r="I27" s="11">
        <v>6000</v>
      </c>
      <c r="J27" s="11">
        <v>6000</v>
      </c>
      <c r="K27" s="11">
        <v>5600</v>
      </c>
      <c r="L27" s="11">
        <v>5500</v>
      </c>
      <c r="M27" s="12">
        <v>5000</v>
      </c>
      <c r="N27" s="13">
        <v>8000</v>
      </c>
      <c r="O27" s="14">
        <v>5500</v>
      </c>
      <c r="P27" s="14">
        <v>5000</v>
      </c>
      <c r="Q27" s="14">
        <v>5600</v>
      </c>
      <c r="R27" s="48"/>
    </row>
    <row r="28" spans="1:18" ht="27.75" customHeight="1" x14ac:dyDescent="0.15">
      <c r="A28" s="129"/>
      <c r="B28" s="22" t="s">
        <v>37</v>
      </c>
      <c r="C28" s="36" t="s">
        <v>111</v>
      </c>
      <c r="D28" s="23">
        <v>4111.1111111111113</v>
      </c>
      <c r="E28" s="23">
        <f t="shared" si="1"/>
        <v>4111.1111111111113</v>
      </c>
      <c r="F28" s="58" t="str">
        <f t="shared" si="2"/>
        <v/>
      </c>
      <c r="G28" s="59">
        <f t="shared" si="0"/>
        <v>0</v>
      </c>
      <c r="H28" s="55">
        <f t="shared" si="3"/>
        <v>0</v>
      </c>
      <c r="I28" s="11">
        <v>4000</v>
      </c>
      <c r="J28" s="11">
        <v>3000</v>
      </c>
      <c r="K28" s="11">
        <v>4000</v>
      </c>
      <c r="L28" s="11">
        <v>3000</v>
      </c>
      <c r="M28" s="12">
        <v>4000</v>
      </c>
      <c r="N28" s="13">
        <v>6000</v>
      </c>
      <c r="O28" s="14">
        <v>5000</v>
      </c>
      <c r="P28" s="14">
        <v>3000</v>
      </c>
      <c r="Q28" s="14">
        <v>5000</v>
      </c>
      <c r="R28" s="48"/>
    </row>
    <row r="29" spans="1:18" ht="27.75" customHeight="1" x14ac:dyDescent="0.15">
      <c r="A29" s="129"/>
      <c r="B29" s="22" t="s">
        <v>25</v>
      </c>
      <c r="C29" s="36" t="s">
        <v>112</v>
      </c>
      <c r="D29" s="23" t="e">
        <v>#DIV/0!</v>
      </c>
      <c r="E29" s="23" t="e">
        <f t="shared" si="1"/>
        <v>#DIV/0!</v>
      </c>
      <c r="F29" s="58" t="e">
        <f t="shared" si="2"/>
        <v>#DIV/0!</v>
      </c>
      <c r="G29" s="59" t="e">
        <f t="shared" si="0"/>
        <v>#DIV/0!</v>
      </c>
      <c r="H29" s="55"/>
      <c r="I29" s="11"/>
      <c r="J29" s="11"/>
      <c r="K29" s="11"/>
      <c r="L29" s="11"/>
      <c r="M29" s="12"/>
      <c r="N29" s="13"/>
      <c r="O29" s="14"/>
      <c r="P29" s="14"/>
      <c r="Q29" s="14"/>
      <c r="R29" s="48"/>
    </row>
    <row r="30" spans="1:18" ht="27.75" customHeight="1" x14ac:dyDescent="0.15">
      <c r="A30" s="129"/>
      <c r="B30" s="22" t="s">
        <v>36</v>
      </c>
      <c r="C30" s="36" t="s">
        <v>113</v>
      </c>
      <c r="D30" s="23">
        <v>6333.333333333333</v>
      </c>
      <c r="E30" s="23">
        <f t="shared" si="1"/>
        <v>6666.666666666667</v>
      </c>
      <c r="F30" s="58" t="str">
        <f t="shared" si="2"/>
        <v>↑</v>
      </c>
      <c r="G30" s="59">
        <f t="shared" si="0"/>
        <v>333.33333333333394</v>
      </c>
      <c r="H30" s="55">
        <f t="shared" si="3"/>
        <v>-5</v>
      </c>
      <c r="I30" s="11">
        <v>3500</v>
      </c>
      <c r="J30" s="11">
        <v>3500</v>
      </c>
      <c r="K30" s="11">
        <v>7500</v>
      </c>
      <c r="L30" s="11">
        <v>7500</v>
      </c>
      <c r="M30" s="12">
        <v>7000</v>
      </c>
      <c r="N30" s="13">
        <v>8000</v>
      </c>
      <c r="O30" s="14">
        <v>8000</v>
      </c>
      <c r="P30" s="14">
        <v>8000</v>
      </c>
      <c r="Q30" s="14">
        <v>7000</v>
      </c>
      <c r="R30" s="48"/>
    </row>
    <row r="31" spans="1:18" ht="27.75" customHeight="1" x14ac:dyDescent="0.15">
      <c r="A31" s="129"/>
      <c r="B31" s="22" t="s">
        <v>64</v>
      </c>
      <c r="C31" s="36" t="s">
        <v>114</v>
      </c>
      <c r="D31" s="23" t="e">
        <v>#DIV/0!</v>
      </c>
      <c r="E31" s="23" t="e">
        <f t="shared" si="1"/>
        <v>#DIV/0!</v>
      </c>
      <c r="F31" s="58" t="e">
        <f t="shared" si="2"/>
        <v>#DIV/0!</v>
      </c>
      <c r="G31" s="59" t="e">
        <f t="shared" si="0"/>
        <v>#DIV/0!</v>
      </c>
      <c r="H31" s="55"/>
      <c r="I31" s="11"/>
      <c r="J31" s="11"/>
      <c r="K31" s="11"/>
      <c r="L31" s="11"/>
      <c r="M31" s="12"/>
      <c r="N31" s="13"/>
      <c r="O31" s="14"/>
      <c r="P31" s="14"/>
      <c r="Q31" s="14"/>
      <c r="R31" s="48"/>
    </row>
    <row r="32" spans="1:18" ht="27.75" customHeight="1" x14ac:dyDescent="0.15">
      <c r="A32" s="129"/>
      <c r="B32" s="22" t="s">
        <v>29</v>
      </c>
      <c r="C32" s="37" t="s">
        <v>115</v>
      </c>
      <c r="D32" s="23">
        <v>5333.333333333333</v>
      </c>
      <c r="E32" s="23">
        <f t="shared" si="1"/>
        <v>5285.7142857142853</v>
      </c>
      <c r="F32" s="58" t="str">
        <f t="shared" si="2"/>
        <v>↓</v>
      </c>
      <c r="G32" s="59">
        <f t="shared" si="0"/>
        <v>47.619047619047706</v>
      </c>
      <c r="H32" s="55">
        <f t="shared" si="3"/>
        <v>0.9</v>
      </c>
      <c r="I32" s="11"/>
      <c r="J32" s="11">
        <v>5000</v>
      </c>
      <c r="K32" s="11">
        <v>7000</v>
      </c>
      <c r="L32" s="11"/>
      <c r="M32" s="12">
        <v>5000</v>
      </c>
      <c r="N32" s="13">
        <v>5000</v>
      </c>
      <c r="O32" s="14">
        <v>5000</v>
      </c>
      <c r="P32" s="14">
        <v>5000</v>
      </c>
      <c r="Q32" s="14">
        <v>5000</v>
      </c>
      <c r="R32" s="48"/>
    </row>
    <row r="33" spans="1:18" ht="27.75" customHeight="1" x14ac:dyDescent="0.15">
      <c r="A33" s="129"/>
      <c r="B33" s="22" t="s">
        <v>67</v>
      </c>
      <c r="C33" s="37" t="s">
        <v>116</v>
      </c>
      <c r="D33" s="23">
        <v>3716.6666666666665</v>
      </c>
      <c r="E33" s="23">
        <f t="shared" si="1"/>
        <v>3977.7777777777778</v>
      </c>
      <c r="F33" s="58" t="str">
        <f t="shared" si="2"/>
        <v>↑</v>
      </c>
      <c r="G33" s="59">
        <f t="shared" si="0"/>
        <v>261.11111111111131</v>
      </c>
      <c r="H33" s="55">
        <f t="shared" si="3"/>
        <v>-6.6</v>
      </c>
      <c r="I33" s="11">
        <v>3500</v>
      </c>
      <c r="J33" s="11">
        <v>3800</v>
      </c>
      <c r="K33" s="11">
        <v>3000</v>
      </c>
      <c r="L33" s="11">
        <v>3500</v>
      </c>
      <c r="M33" s="12">
        <v>4500</v>
      </c>
      <c r="N33" s="13">
        <v>4500</v>
      </c>
      <c r="O33" s="14">
        <v>4000</v>
      </c>
      <c r="P33" s="14">
        <v>4500</v>
      </c>
      <c r="Q33" s="14">
        <v>4500</v>
      </c>
      <c r="R33" s="48"/>
    </row>
    <row r="34" spans="1:18" ht="27.75" customHeight="1" x14ac:dyDescent="0.15">
      <c r="A34" s="129"/>
      <c r="B34" s="22" t="s">
        <v>69</v>
      </c>
      <c r="C34" s="37" t="s">
        <v>117</v>
      </c>
      <c r="D34" s="23">
        <v>181250</v>
      </c>
      <c r="E34" s="23">
        <f t="shared" si="1"/>
        <v>169444.44444444444</v>
      </c>
      <c r="F34" s="58" t="str">
        <f t="shared" si="2"/>
        <v>↓</v>
      </c>
      <c r="G34" s="59">
        <f t="shared" si="0"/>
        <v>11805.555555555562</v>
      </c>
      <c r="H34" s="55">
        <f t="shared" si="3"/>
        <v>7</v>
      </c>
      <c r="I34" s="11">
        <v>200000</v>
      </c>
      <c r="J34" s="11">
        <v>220000</v>
      </c>
      <c r="K34" s="11">
        <v>250000</v>
      </c>
      <c r="L34" s="11">
        <v>200000</v>
      </c>
      <c r="M34" s="12">
        <v>250000</v>
      </c>
      <c r="N34" s="13">
        <v>115000</v>
      </c>
      <c r="O34" s="14">
        <v>115000</v>
      </c>
      <c r="P34" s="54">
        <v>115000</v>
      </c>
      <c r="Q34" s="54">
        <v>60000</v>
      </c>
      <c r="R34" s="48"/>
    </row>
    <row r="35" spans="1:18" ht="27.75" customHeight="1" x14ac:dyDescent="0.15">
      <c r="A35" s="129"/>
      <c r="B35" s="22" t="s">
        <v>30</v>
      </c>
      <c r="C35" s="37" t="s">
        <v>118</v>
      </c>
      <c r="D35" s="23">
        <v>9111.1111111111113</v>
      </c>
      <c r="E35" s="23">
        <f t="shared" si="1"/>
        <v>9222.2222222222226</v>
      </c>
      <c r="F35" s="58" t="str">
        <f t="shared" si="2"/>
        <v>↑</v>
      </c>
      <c r="G35" s="59">
        <f t="shared" si="0"/>
        <v>111.11111111111131</v>
      </c>
      <c r="H35" s="55">
        <f t="shared" si="3"/>
        <v>-1.2</v>
      </c>
      <c r="I35" s="11">
        <v>9000</v>
      </c>
      <c r="J35" s="11">
        <v>9000</v>
      </c>
      <c r="K35" s="11">
        <v>9000</v>
      </c>
      <c r="L35" s="11">
        <v>9000</v>
      </c>
      <c r="M35" s="12">
        <v>9000</v>
      </c>
      <c r="N35" s="13">
        <v>9000</v>
      </c>
      <c r="O35" s="14">
        <v>10000</v>
      </c>
      <c r="P35" s="14">
        <v>9000</v>
      </c>
      <c r="Q35" s="14">
        <v>10000</v>
      </c>
      <c r="R35" s="48"/>
    </row>
    <row r="36" spans="1:18" ht="27.75" customHeight="1" x14ac:dyDescent="0.15">
      <c r="A36" s="129"/>
      <c r="B36" s="22" t="s">
        <v>31</v>
      </c>
      <c r="C36" s="37" t="s">
        <v>119</v>
      </c>
      <c r="D36" s="23">
        <v>26666.666666666668</v>
      </c>
      <c r="E36" s="23">
        <f t="shared" si="1"/>
        <v>26666.666666666668</v>
      </c>
      <c r="F36" s="58" t="str">
        <f t="shared" si="2"/>
        <v/>
      </c>
      <c r="G36" s="59">
        <f t="shared" si="0"/>
        <v>0</v>
      </c>
      <c r="H36" s="55">
        <f t="shared" si="3"/>
        <v>0</v>
      </c>
      <c r="I36" s="11">
        <v>25000</v>
      </c>
      <c r="J36" s="11">
        <v>30000</v>
      </c>
      <c r="K36" s="11">
        <v>30000</v>
      </c>
      <c r="L36" s="11">
        <v>30000</v>
      </c>
      <c r="M36" s="12">
        <v>25000</v>
      </c>
      <c r="N36" s="13">
        <v>25000</v>
      </c>
      <c r="O36" s="14">
        <v>25000</v>
      </c>
      <c r="P36" s="14">
        <v>25000</v>
      </c>
      <c r="Q36" s="14">
        <v>25000</v>
      </c>
      <c r="R36" s="48"/>
    </row>
    <row r="37" spans="1:18" ht="27.75" customHeight="1" x14ac:dyDescent="0.15">
      <c r="A37" s="129"/>
      <c r="B37" s="22" t="s">
        <v>27</v>
      </c>
      <c r="C37" s="37" t="s">
        <v>28</v>
      </c>
      <c r="D37" s="23">
        <v>1022.2222222222222</v>
      </c>
      <c r="E37" s="23">
        <f t="shared" si="1"/>
        <v>1044.4444444444443</v>
      </c>
      <c r="F37" s="58" t="str">
        <f t="shared" si="2"/>
        <v>↑</v>
      </c>
      <c r="G37" s="59">
        <f t="shared" si="0"/>
        <v>22.222222222222172</v>
      </c>
      <c r="H37" s="55">
        <f t="shared" si="3"/>
        <v>-2.1</v>
      </c>
      <c r="I37" s="11">
        <v>1000</v>
      </c>
      <c r="J37" s="11">
        <v>1000</v>
      </c>
      <c r="K37" s="11">
        <v>1000</v>
      </c>
      <c r="L37" s="11">
        <v>1200</v>
      </c>
      <c r="M37" s="12">
        <v>1200</v>
      </c>
      <c r="N37" s="13">
        <v>1000</v>
      </c>
      <c r="O37" s="14">
        <v>1000</v>
      </c>
      <c r="P37" s="14">
        <v>1000</v>
      </c>
      <c r="Q37" s="14">
        <v>1000</v>
      </c>
      <c r="R37" s="48"/>
    </row>
    <row r="38" spans="1:18" ht="27.75" customHeight="1" x14ac:dyDescent="0.15">
      <c r="A38" s="129"/>
      <c r="B38" s="22" t="s">
        <v>26</v>
      </c>
      <c r="C38" s="37" t="s">
        <v>120</v>
      </c>
      <c r="D38" s="23">
        <v>10000</v>
      </c>
      <c r="E38" s="23">
        <f t="shared" si="1"/>
        <v>10000</v>
      </c>
      <c r="F38" s="58" t="str">
        <f t="shared" si="2"/>
        <v/>
      </c>
      <c r="G38" s="59">
        <f t="shared" si="0"/>
        <v>0</v>
      </c>
      <c r="H38" s="55">
        <f t="shared" si="3"/>
        <v>0</v>
      </c>
      <c r="I38" s="11"/>
      <c r="J38" s="11"/>
      <c r="K38" s="11">
        <v>10000</v>
      </c>
      <c r="L38" s="11"/>
      <c r="M38" s="12">
        <v>10000</v>
      </c>
      <c r="N38" s="13">
        <v>10000</v>
      </c>
      <c r="O38" s="14">
        <v>10000</v>
      </c>
      <c r="P38" s="14">
        <v>10000</v>
      </c>
      <c r="Q38" s="14">
        <v>10000</v>
      </c>
      <c r="R38" s="48"/>
    </row>
    <row r="39" spans="1:18" ht="27.75" customHeight="1" x14ac:dyDescent="0.15">
      <c r="A39" s="129"/>
      <c r="B39" s="22" t="s">
        <v>32</v>
      </c>
      <c r="C39" s="37" t="s">
        <v>121</v>
      </c>
      <c r="D39" s="23">
        <v>15625</v>
      </c>
      <c r="E39" s="23">
        <f t="shared" si="1"/>
        <v>15222.222222222223</v>
      </c>
      <c r="F39" s="58" t="str">
        <f t="shared" si="2"/>
        <v>↓</v>
      </c>
      <c r="G39" s="59">
        <f t="shared" si="0"/>
        <v>402.77777777777737</v>
      </c>
      <c r="H39" s="55">
        <f t="shared" si="3"/>
        <v>2.6</v>
      </c>
      <c r="I39" s="11">
        <v>15000</v>
      </c>
      <c r="J39" s="11">
        <v>15000</v>
      </c>
      <c r="K39" s="11">
        <v>13000</v>
      </c>
      <c r="L39" s="11">
        <v>20000</v>
      </c>
      <c r="M39" s="12">
        <v>20000</v>
      </c>
      <c r="N39" s="13">
        <v>13000</v>
      </c>
      <c r="O39" s="14">
        <v>15000</v>
      </c>
      <c r="P39" s="14">
        <v>13000</v>
      </c>
      <c r="Q39" s="14">
        <v>13000</v>
      </c>
      <c r="R39" s="48"/>
    </row>
    <row r="40" spans="1:18" ht="27.75" customHeight="1" x14ac:dyDescent="0.15">
      <c r="A40" s="129"/>
      <c r="B40" s="22" t="s">
        <v>33</v>
      </c>
      <c r="C40" s="36" t="s">
        <v>122</v>
      </c>
      <c r="D40" s="23">
        <v>475</v>
      </c>
      <c r="E40" s="23">
        <f t="shared" si="1"/>
        <v>422.22222222222223</v>
      </c>
      <c r="F40" s="58" t="str">
        <f t="shared" si="2"/>
        <v>↓</v>
      </c>
      <c r="G40" s="59">
        <f t="shared" si="0"/>
        <v>52.777777777777771</v>
      </c>
      <c r="H40" s="55">
        <f t="shared" si="3"/>
        <v>12.5</v>
      </c>
      <c r="I40" s="11">
        <v>400</v>
      </c>
      <c r="J40" s="11">
        <v>300</v>
      </c>
      <c r="K40" s="11">
        <v>300</v>
      </c>
      <c r="L40" s="11">
        <v>400</v>
      </c>
      <c r="M40" s="12">
        <v>500</v>
      </c>
      <c r="N40" s="13">
        <v>500</v>
      </c>
      <c r="O40" s="14">
        <v>400</v>
      </c>
      <c r="P40" s="14">
        <v>500</v>
      </c>
      <c r="Q40" s="14">
        <v>500</v>
      </c>
      <c r="R40" s="48"/>
    </row>
    <row r="41" spans="1:18" ht="27.75" customHeight="1" x14ac:dyDescent="0.15">
      <c r="A41" s="129"/>
      <c r="B41" s="22" t="s">
        <v>76</v>
      </c>
      <c r="C41" s="37" t="s">
        <v>123</v>
      </c>
      <c r="D41" s="23">
        <v>88750</v>
      </c>
      <c r="E41" s="23">
        <f t="shared" si="1"/>
        <v>86000</v>
      </c>
      <c r="F41" s="58" t="str">
        <f t="shared" si="2"/>
        <v>↓</v>
      </c>
      <c r="G41" s="59">
        <f t="shared" si="0"/>
        <v>2750</v>
      </c>
      <c r="H41" s="55">
        <f t="shared" si="3"/>
        <v>3.2</v>
      </c>
      <c r="I41" s="11"/>
      <c r="J41" s="11"/>
      <c r="K41" s="11"/>
      <c r="L41" s="11">
        <v>50000</v>
      </c>
      <c r="M41" s="12">
        <v>150000</v>
      </c>
      <c r="N41" s="13">
        <v>60000</v>
      </c>
      <c r="O41" s="14">
        <v>110000</v>
      </c>
      <c r="P41" s="14">
        <v>60000</v>
      </c>
      <c r="Q41" s="14"/>
      <c r="R41" s="48"/>
    </row>
    <row r="42" spans="1:18" ht="27.75" customHeight="1" x14ac:dyDescent="0.15">
      <c r="A42" s="129"/>
      <c r="B42" s="22" t="s">
        <v>78</v>
      </c>
      <c r="C42" s="37" t="s">
        <v>124</v>
      </c>
      <c r="D42" s="23">
        <v>35000</v>
      </c>
      <c r="E42" s="23">
        <f t="shared" si="1"/>
        <v>31000</v>
      </c>
      <c r="F42" s="58" t="str">
        <f t="shared" si="2"/>
        <v>↓</v>
      </c>
      <c r="G42" s="59">
        <f t="shared" si="0"/>
        <v>4000</v>
      </c>
      <c r="H42" s="55"/>
      <c r="I42" s="11">
        <v>40000</v>
      </c>
      <c r="J42" s="11"/>
      <c r="K42" s="11"/>
      <c r="L42" s="11">
        <v>40000</v>
      </c>
      <c r="M42" s="12"/>
      <c r="N42" s="13">
        <v>25000</v>
      </c>
      <c r="O42" s="14"/>
      <c r="P42" s="14">
        <v>25000</v>
      </c>
      <c r="Q42" s="14">
        <v>25000</v>
      </c>
      <c r="R42" s="48"/>
    </row>
    <row r="43" spans="1:18" ht="27.75" customHeight="1" x14ac:dyDescent="0.15">
      <c r="A43" s="129"/>
      <c r="B43" s="22" t="s">
        <v>90</v>
      </c>
      <c r="C43" s="37" t="s">
        <v>125</v>
      </c>
      <c r="D43" s="23" t="e">
        <v>#DIV/0!</v>
      </c>
      <c r="E43" s="23" t="e">
        <f t="shared" si="1"/>
        <v>#DIV/0!</v>
      </c>
      <c r="F43" s="58" t="e">
        <f t="shared" si="2"/>
        <v>#DIV/0!</v>
      </c>
      <c r="G43" s="59" t="e">
        <f t="shared" si="0"/>
        <v>#DIV/0!</v>
      </c>
      <c r="H43" s="55"/>
      <c r="I43" s="11"/>
      <c r="J43" s="11"/>
      <c r="K43" s="11"/>
      <c r="L43" s="11"/>
      <c r="M43" s="12"/>
      <c r="N43" s="13"/>
      <c r="O43" s="14"/>
      <c r="P43" s="14"/>
      <c r="Q43" s="14"/>
      <c r="R43" s="48"/>
    </row>
    <row r="44" spans="1:18" ht="27.75" customHeight="1" x14ac:dyDescent="0.15">
      <c r="A44" s="129"/>
      <c r="B44" s="22" t="s">
        <v>34</v>
      </c>
      <c r="C44" s="37" t="s">
        <v>126</v>
      </c>
      <c r="D44" s="23">
        <v>12666.666666666666</v>
      </c>
      <c r="E44" s="23">
        <f t="shared" si="1"/>
        <v>12444.444444444445</v>
      </c>
      <c r="F44" s="58" t="str">
        <f t="shared" si="2"/>
        <v>↓</v>
      </c>
      <c r="G44" s="59">
        <f t="shared" si="0"/>
        <v>222.22222222222081</v>
      </c>
      <c r="H44" s="55">
        <f t="shared" si="3"/>
        <v>1.8</v>
      </c>
      <c r="I44" s="11">
        <v>10000</v>
      </c>
      <c r="J44" s="11">
        <v>12000</v>
      </c>
      <c r="K44" s="11">
        <v>15000</v>
      </c>
      <c r="L44" s="11">
        <v>15000</v>
      </c>
      <c r="M44" s="12">
        <v>12000</v>
      </c>
      <c r="N44" s="13">
        <v>12000</v>
      </c>
      <c r="O44" s="14">
        <v>12000</v>
      </c>
      <c r="P44" s="14">
        <v>12000</v>
      </c>
      <c r="Q44" s="14">
        <v>12000</v>
      </c>
      <c r="R44" s="48"/>
    </row>
    <row r="45" spans="1:18" ht="27.75" customHeight="1" x14ac:dyDescent="0.15">
      <c r="A45" s="129"/>
      <c r="B45" s="22" t="s">
        <v>35</v>
      </c>
      <c r="C45" s="37" t="s">
        <v>127</v>
      </c>
      <c r="D45" s="23">
        <v>15333.333333333334</v>
      </c>
      <c r="E45" s="23">
        <f t="shared" si="1"/>
        <v>15333.333333333334</v>
      </c>
      <c r="F45" s="58" t="str">
        <f t="shared" si="2"/>
        <v/>
      </c>
      <c r="G45" s="59">
        <f t="shared" si="0"/>
        <v>0</v>
      </c>
      <c r="H45" s="55">
        <f t="shared" si="3"/>
        <v>0</v>
      </c>
      <c r="I45" s="11">
        <v>12000</v>
      </c>
      <c r="J45" s="11">
        <v>15000</v>
      </c>
      <c r="K45" s="11">
        <v>18000</v>
      </c>
      <c r="L45" s="11">
        <v>18000</v>
      </c>
      <c r="M45" s="12">
        <v>15000</v>
      </c>
      <c r="N45" s="13">
        <v>15000</v>
      </c>
      <c r="O45" s="14">
        <v>15000</v>
      </c>
      <c r="P45" s="14">
        <v>15000</v>
      </c>
      <c r="Q45" s="14">
        <v>15000</v>
      </c>
      <c r="R45" s="48"/>
    </row>
    <row r="46" spans="1:18" ht="27.75" customHeight="1" x14ac:dyDescent="0.15">
      <c r="A46" s="129"/>
      <c r="B46" s="22" t="s">
        <v>83</v>
      </c>
      <c r="C46" s="37" t="s">
        <v>128</v>
      </c>
      <c r="D46" s="23">
        <v>7444.4444444444443</v>
      </c>
      <c r="E46" s="23">
        <f t="shared" si="1"/>
        <v>7555.5555555555557</v>
      </c>
      <c r="F46" s="58" t="str">
        <f t="shared" si="2"/>
        <v>↑</v>
      </c>
      <c r="G46" s="59">
        <f t="shared" si="0"/>
        <v>111.11111111111131</v>
      </c>
      <c r="H46" s="55">
        <f t="shared" si="3"/>
        <v>-1.5</v>
      </c>
      <c r="I46" s="11">
        <v>8000</v>
      </c>
      <c r="J46" s="11">
        <v>8000</v>
      </c>
      <c r="K46" s="11">
        <v>8000</v>
      </c>
      <c r="L46" s="11">
        <v>8000</v>
      </c>
      <c r="M46" s="12">
        <v>8000</v>
      </c>
      <c r="N46" s="13">
        <v>7000</v>
      </c>
      <c r="O46" s="14">
        <v>8000</v>
      </c>
      <c r="P46" s="14">
        <v>7000</v>
      </c>
      <c r="Q46" s="14">
        <v>6000</v>
      </c>
      <c r="R46" s="48"/>
    </row>
    <row r="47" spans="1:18" ht="27.75" customHeight="1" x14ac:dyDescent="0.15">
      <c r="A47" s="131"/>
      <c r="B47" s="22" t="s">
        <v>85</v>
      </c>
      <c r="C47" s="37" t="s">
        <v>129</v>
      </c>
      <c r="D47" s="23">
        <v>8625</v>
      </c>
      <c r="E47" s="23">
        <f t="shared" si="1"/>
        <v>8333.3333333333339</v>
      </c>
      <c r="F47" s="58" t="str">
        <f t="shared" si="2"/>
        <v>↓</v>
      </c>
      <c r="G47" s="59">
        <f t="shared" si="0"/>
        <v>291.66666666666606</v>
      </c>
      <c r="H47" s="55">
        <f t="shared" si="3"/>
        <v>3.5</v>
      </c>
      <c r="I47" s="42">
        <v>9000</v>
      </c>
      <c r="J47" s="42">
        <v>9000</v>
      </c>
      <c r="K47" s="42">
        <v>9000</v>
      </c>
      <c r="L47" s="42">
        <v>9000</v>
      </c>
      <c r="M47" s="43">
        <v>9000</v>
      </c>
      <c r="N47" s="44">
        <v>7000</v>
      </c>
      <c r="O47" s="45">
        <v>9000</v>
      </c>
      <c r="P47" s="52">
        <v>7000</v>
      </c>
      <c r="Q47" s="45">
        <v>7000</v>
      </c>
      <c r="R47" s="48"/>
    </row>
    <row r="50" spans="4:5" x14ac:dyDescent="0.1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tabSelected="1" view="pageBreakPreview" zoomScaleNormal="100" workbookViewId="0">
      <pane xSplit="3" ySplit="2" topLeftCell="D22" activePane="bottomRight" state="frozen"/>
      <selection pane="topRight" activeCell="D1" sqref="D1"/>
      <selection pane="bottomLeft" activeCell="A3" sqref="A3"/>
      <selection pane="bottomRight" sqref="A1:K1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4.77734375" style="4" customWidth="1"/>
    <col min="5" max="5" width="13.6640625" style="5" customWidth="1"/>
    <col min="6" max="6" width="14.33203125" style="5" customWidth="1"/>
    <col min="7" max="7" width="15.44140625" style="5" customWidth="1"/>
    <col min="8" max="9" width="13.6640625" style="5" customWidth="1"/>
    <col min="10" max="10" width="15.88671875" style="5" customWidth="1"/>
    <col min="11" max="12" width="13.6640625" style="5" customWidth="1"/>
    <col min="13" max="16384" width="8.88671875" style="2"/>
  </cols>
  <sheetData>
    <row r="1" spans="1:17" s="3" customFormat="1" ht="39" customHeight="1" thickBot="1" x14ac:dyDescent="0.2">
      <c r="A1" s="132" t="s">
        <v>318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47"/>
      <c r="M1" s="6"/>
      <c r="N1" s="6"/>
      <c r="O1" s="6"/>
      <c r="P1" s="6"/>
      <c r="Q1" s="6"/>
    </row>
    <row r="2" spans="1:17" ht="14.25" thickBot="1" x14ac:dyDescent="0.2">
      <c r="A2" s="19" t="s">
        <v>2</v>
      </c>
      <c r="B2" s="27" t="s">
        <v>3</v>
      </c>
      <c r="C2" s="28" t="s">
        <v>4</v>
      </c>
      <c r="D2" s="87" t="s">
        <v>241</v>
      </c>
      <c r="E2" s="56" t="s">
        <v>146</v>
      </c>
      <c r="F2" s="56" t="s">
        <v>147</v>
      </c>
      <c r="G2" s="56" t="s">
        <v>0</v>
      </c>
      <c r="H2" s="87" t="s">
        <v>167</v>
      </c>
      <c r="I2" s="56" t="s">
        <v>149</v>
      </c>
      <c r="J2" s="76" t="s">
        <v>166</v>
      </c>
      <c r="K2" s="56" t="s">
        <v>1</v>
      </c>
      <c r="L2" s="56" t="s">
        <v>151</v>
      </c>
    </row>
    <row r="3" spans="1:17" s="1" customFormat="1" ht="68.25" customHeight="1" thickTop="1" x14ac:dyDescent="0.15">
      <c r="A3" s="128" t="s">
        <v>88</v>
      </c>
      <c r="B3" s="61" t="s">
        <v>141</v>
      </c>
      <c r="C3" s="29" t="s">
        <v>40</v>
      </c>
      <c r="D3" s="60" t="s">
        <v>319</v>
      </c>
      <c r="E3" s="34" t="s">
        <v>182</v>
      </c>
      <c r="F3" s="88" t="s">
        <v>252</v>
      </c>
      <c r="G3" s="34" t="s">
        <v>251</v>
      </c>
      <c r="H3" s="84" t="s">
        <v>289</v>
      </c>
      <c r="I3" s="121" t="s">
        <v>384</v>
      </c>
      <c r="J3" s="112" t="s">
        <v>414</v>
      </c>
      <c r="K3" s="46" t="s">
        <v>441</v>
      </c>
      <c r="L3" s="124" t="s">
        <v>458</v>
      </c>
    </row>
    <row r="4" spans="1:17" ht="68.25" customHeight="1" x14ac:dyDescent="0.15">
      <c r="A4" s="129"/>
      <c r="B4" s="21" t="s">
        <v>6</v>
      </c>
      <c r="C4" s="22" t="s">
        <v>41</v>
      </c>
      <c r="D4" s="111" t="s">
        <v>320</v>
      </c>
      <c r="E4" s="34" t="s">
        <v>275</v>
      </c>
      <c r="F4" s="88" t="s">
        <v>338</v>
      </c>
      <c r="G4" s="34" t="s">
        <v>347</v>
      </c>
      <c r="H4" s="127" t="s">
        <v>356</v>
      </c>
      <c r="I4" s="122" t="s">
        <v>385</v>
      </c>
      <c r="J4" s="74" t="s">
        <v>415</v>
      </c>
      <c r="K4" s="124" t="s">
        <v>442</v>
      </c>
      <c r="L4" s="46" t="s">
        <v>459</v>
      </c>
    </row>
    <row r="5" spans="1:17" ht="68.25" customHeight="1" x14ac:dyDescent="0.15">
      <c r="A5" s="129"/>
      <c r="B5" s="61" t="s">
        <v>140</v>
      </c>
      <c r="C5" s="22" t="s">
        <v>42</v>
      </c>
      <c r="D5" s="100" t="s">
        <v>321</v>
      </c>
      <c r="E5" s="34" t="s">
        <v>328</v>
      </c>
      <c r="F5" s="124" t="s">
        <v>246</v>
      </c>
      <c r="G5" s="127" t="s">
        <v>283</v>
      </c>
      <c r="H5" s="127" t="s">
        <v>357</v>
      </c>
      <c r="I5" s="124" t="s">
        <v>293</v>
      </c>
      <c r="J5" s="124" t="s">
        <v>416</v>
      </c>
      <c r="K5" s="124" t="s">
        <v>443</v>
      </c>
      <c r="L5" s="46" t="s">
        <v>460</v>
      </c>
    </row>
    <row r="6" spans="1:17" ht="68.25" customHeight="1" x14ac:dyDescent="0.15">
      <c r="A6" s="129"/>
      <c r="B6" s="61" t="s">
        <v>139</v>
      </c>
      <c r="C6" s="29" t="s">
        <v>39</v>
      </c>
      <c r="D6" s="111" t="s">
        <v>322</v>
      </c>
      <c r="E6" s="34" t="s">
        <v>276</v>
      </c>
      <c r="F6" s="124" t="s">
        <v>247</v>
      </c>
      <c r="G6" s="127" t="s">
        <v>348</v>
      </c>
      <c r="H6" s="84" t="s">
        <v>358</v>
      </c>
      <c r="I6" s="124" t="s">
        <v>386</v>
      </c>
      <c r="J6" s="127" t="s">
        <v>417</v>
      </c>
      <c r="K6" s="124" t="s">
        <v>300</v>
      </c>
      <c r="L6" s="124" t="s">
        <v>461</v>
      </c>
    </row>
    <row r="7" spans="1:17" ht="68.25" customHeight="1" x14ac:dyDescent="0.15">
      <c r="A7" s="129"/>
      <c r="B7" s="61" t="s">
        <v>138</v>
      </c>
      <c r="C7" s="30" t="s">
        <v>43</v>
      </c>
      <c r="D7" s="66" t="s">
        <v>323</v>
      </c>
      <c r="E7" s="34" t="s">
        <v>183</v>
      </c>
      <c r="F7" s="46" t="s">
        <v>194</v>
      </c>
      <c r="G7" s="34" t="s">
        <v>349</v>
      </c>
      <c r="H7" s="84" t="s">
        <v>359</v>
      </c>
      <c r="I7" s="121" t="s">
        <v>387</v>
      </c>
      <c r="J7" s="74" t="s">
        <v>418</v>
      </c>
      <c r="K7" s="34" t="s">
        <v>301</v>
      </c>
      <c r="L7" s="46" t="s">
        <v>160</v>
      </c>
    </row>
    <row r="8" spans="1:17" ht="68.25" customHeight="1" x14ac:dyDescent="0.15">
      <c r="A8" s="129"/>
      <c r="B8" s="21" t="s">
        <v>10</v>
      </c>
      <c r="C8" s="30" t="s">
        <v>44</v>
      </c>
      <c r="D8" s="111" t="s">
        <v>321</v>
      </c>
      <c r="E8" s="127" t="s">
        <v>328</v>
      </c>
      <c r="F8" s="124" t="s">
        <v>339</v>
      </c>
      <c r="G8" s="127" t="s">
        <v>283</v>
      </c>
      <c r="H8" s="84" t="s">
        <v>360</v>
      </c>
      <c r="I8" s="122" t="s">
        <v>388</v>
      </c>
      <c r="J8" s="127" t="s">
        <v>419</v>
      </c>
      <c r="K8" s="127" t="s">
        <v>444</v>
      </c>
      <c r="L8" s="46" t="s">
        <v>462</v>
      </c>
    </row>
    <row r="9" spans="1:17" ht="68.25" customHeight="1" x14ac:dyDescent="0.15">
      <c r="A9" s="129"/>
      <c r="B9" s="21" t="s">
        <v>11</v>
      </c>
      <c r="C9" s="30" t="s">
        <v>44</v>
      </c>
      <c r="D9" s="111" t="s">
        <v>321</v>
      </c>
      <c r="E9" s="127" t="s">
        <v>329</v>
      </c>
      <c r="F9" s="124" t="s">
        <v>339</v>
      </c>
      <c r="G9" s="127" t="s">
        <v>283</v>
      </c>
      <c r="H9" s="127" t="s">
        <v>360</v>
      </c>
      <c r="I9" s="124" t="s">
        <v>388</v>
      </c>
      <c r="J9" s="127" t="s">
        <v>420</v>
      </c>
      <c r="K9" s="127" t="s">
        <v>444</v>
      </c>
      <c r="L9" s="124" t="s">
        <v>462</v>
      </c>
    </row>
    <row r="10" spans="1:17" ht="68.25" customHeight="1" x14ac:dyDescent="0.15">
      <c r="A10" s="129"/>
      <c r="B10" s="21" t="s">
        <v>21</v>
      </c>
      <c r="C10" s="30" t="s">
        <v>45</v>
      </c>
      <c r="D10" s="111" t="s">
        <v>271</v>
      </c>
      <c r="E10" s="127" t="s">
        <v>330</v>
      </c>
      <c r="F10" s="89" t="s">
        <v>340</v>
      </c>
      <c r="G10" s="34" t="s">
        <v>253</v>
      </c>
      <c r="H10" s="127" t="s">
        <v>361</v>
      </c>
      <c r="I10" s="121" t="s">
        <v>389</v>
      </c>
      <c r="J10" s="127" t="s">
        <v>421</v>
      </c>
      <c r="K10" s="34" t="s">
        <v>226</v>
      </c>
      <c r="L10" s="46" t="s">
        <v>463</v>
      </c>
    </row>
    <row r="11" spans="1:17" ht="68.25" customHeight="1" x14ac:dyDescent="0.15">
      <c r="A11" s="129"/>
      <c r="B11" s="21" t="s">
        <v>91</v>
      </c>
      <c r="C11" s="30" t="s">
        <v>45</v>
      </c>
      <c r="D11" s="111" t="s">
        <v>272</v>
      </c>
      <c r="E11" s="127" t="s">
        <v>277</v>
      </c>
      <c r="F11" s="81" t="s">
        <v>281</v>
      </c>
      <c r="G11" s="127" t="s">
        <v>350</v>
      </c>
      <c r="H11" s="127" t="s">
        <v>362</v>
      </c>
      <c r="I11" s="121" t="s">
        <v>390</v>
      </c>
      <c r="J11" s="113" t="s">
        <v>422</v>
      </c>
      <c r="K11" s="127" t="s">
        <v>302</v>
      </c>
      <c r="L11" s="124" t="s">
        <v>464</v>
      </c>
    </row>
    <row r="12" spans="1:17" ht="68.25" customHeight="1" x14ac:dyDescent="0.15">
      <c r="A12" s="129"/>
      <c r="B12" s="21" t="s">
        <v>20</v>
      </c>
      <c r="C12" s="30" t="s">
        <v>46</v>
      </c>
      <c r="D12" s="111" t="s">
        <v>273</v>
      </c>
      <c r="E12" s="127" t="s">
        <v>278</v>
      </c>
      <c r="F12" s="89" t="s">
        <v>248</v>
      </c>
      <c r="G12" s="127" t="s">
        <v>351</v>
      </c>
      <c r="H12" s="127" t="s">
        <v>363</v>
      </c>
      <c r="I12" s="127" t="s">
        <v>391</v>
      </c>
      <c r="J12" s="113" t="s">
        <v>423</v>
      </c>
      <c r="K12" s="127" t="s">
        <v>303</v>
      </c>
      <c r="L12" s="124" t="s">
        <v>313</v>
      </c>
    </row>
    <row r="13" spans="1:17" ht="68.25" customHeight="1" x14ac:dyDescent="0.15">
      <c r="A13" s="129"/>
      <c r="B13" s="21" t="s">
        <v>19</v>
      </c>
      <c r="C13" s="30" t="s">
        <v>46</v>
      </c>
      <c r="D13" s="111" t="s">
        <v>274</v>
      </c>
      <c r="E13" s="127" t="s">
        <v>279</v>
      </c>
      <c r="F13" s="89" t="s">
        <v>249</v>
      </c>
      <c r="G13" s="127" t="s">
        <v>352</v>
      </c>
      <c r="H13" s="127" t="s">
        <v>364</v>
      </c>
      <c r="I13" s="127" t="s">
        <v>392</v>
      </c>
      <c r="J13" s="127" t="s">
        <v>424</v>
      </c>
      <c r="K13" s="127" t="s">
        <v>445</v>
      </c>
      <c r="L13" s="124" t="s">
        <v>465</v>
      </c>
    </row>
    <row r="14" spans="1:17" ht="68.25" customHeight="1" x14ac:dyDescent="0.15">
      <c r="A14" s="129"/>
      <c r="B14" s="21" t="s">
        <v>15</v>
      </c>
      <c r="C14" s="21" t="s">
        <v>16</v>
      </c>
      <c r="D14" s="69" t="s">
        <v>230</v>
      </c>
      <c r="E14" s="34" t="s">
        <v>161</v>
      </c>
      <c r="F14" s="90" t="s">
        <v>195</v>
      </c>
      <c r="G14" s="34" t="s">
        <v>254</v>
      </c>
      <c r="H14" s="86" t="s">
        <v>365</v>
      </c>
      <c r="I14" s="121" t="s">
        <v>393</v>
      </c>
      <c r="J14" s="114" t="s">
        <v>425</v>
      </c>
      <c r="K14" s="46" t="s">
        <v>446</v>
      </c>
      <c r="L14" s="46" t="s">
        <v>466</v>
      </c>
    </row>
    <row r="15" spans="1:17" ht="68.25" customHeight="1" x14ac:dyDescent="0.15">
      <c r="A15" s="129"/>
      <c r="B15" s="21" t="s">
        <v>17</v>
      </c>
      <c r="C15" s="21" t="s">
        <v>16</v>
      </c>
      <c r="D15" s="127" t="s">
        <v>231</v>
      </c>
      <c r="E15" s="34" t="s">
        <v>162</v>
      </c>
      <c r="F15" s="90" t="s">
        <v>196</v>
      </c>
      <c r="G15" s="34" t="s">
        <v>255</v>
      </c>
      <c r="H15" s="124" t="s">
        <v>366</v>
      </c>
      <c r="I15" s="127" t="s">
        <v>394</v>
      </c>
      <c r="J15" s="127" t="s">
        <v>426</v>
      </c>
      <c r="K15" s="124" t="s">
        <v>447</v>
      </c>
      <c r="L15" s="124" t="s">
        <v>467</v>
      </c>
    </row>
    <row r="16" spans="1:17" ht="68.25" customHeight="1" x14ac:dyDescent="0.15">
      <c r="A16" s="129"/>
      <c r="B16" s="21" t="s">
        <v>18</v>
      </c>
      <c r="C16" s="31" t="s">
        <v>47</v>
      </c>
      <c r="D16" s="127" t="s">
        <v>232</v>
      </c>
      <c r="E16" s="34" t="s">
        <v>280</v>
      </c>
      <c r="F16" s="90" t="s">
        <v>197</v>
      </c>
      <c r="G16" s="34" t="s">
        <v>256</v>
      </c>
      <c r="H16" s="124" t="s">
        <v>367</v>
      </c>
      <c r="I16" s="127" t="s">
        <v>395</v>
      </c>
      <c r="J16" s="127" t="s">
        <v>427</v>
      </c>
      <c r="K16" s="124" t="s">
        <v>448</v>
      </c>
      <c r="L16" s="124" t="s">
        <v>468</v>
      </c>
    </row>
    <row r="17" spans="1:14" ht="68.25" customHeight="1" x14ac:dyDescent="0.15">
      <c r="A17" s="129"/>
      <c r="B17" s="21" t="s">
        <v>14</v>
      </c>
      <c r="C17" s="30" t="s">
        <v>48</v>
      </c>
      <c r="D17" s="101" t="s">
        <v>233</v>
      </c>
      <c r="E17" s="127" t="s">
        <v>331</v>
      </c>
      <c r="F17" s="92" t="s">
        <v>198</v>
      </c>
      <c r="G17" s="127" t="s">
        <v>284</v>
      </c>
      <c r="H17" s="84" t="s">
        <v>368</v>
      </c>
      <c r="I17" s="121" t="s">
        <v>396</v>
      </c>
      <c r="J17" s="74" t="s">
        <v>428</v>
      </c>
      <c r="K17" s="34" t="s">
        <v>449</v>
      </c>
      <c r="L17" s="46" t="s">
        <v>469</v>
      </c>
    </row>
    <row r="18" spans="1:14" ht="68.25" customHeight="1" x14ac:dyDescent="0.15">
      <c r="A18" s="129"/>
      <c r="B18" s="21" t="s">
        <v>22</v>
      </c>
      <c r="C18" s="21" t="s">
        <v>49</v>
      </c>
      <c r="D18" s="77" t="s">
        <v>234</v>
      </c>
      <c r="E18" s="34" t="s">
        <v>242</v>
      </c>
      <c r="F18" s="91" t="s">
        <v>199</v>
      </c>
      <c r="G18" s="34" t="s">
        <v>257</v>
      </c>
      <c r="H18" s="127" t="s">
        <v>369</v>
      </c>
      <c r="I18" s="121" t="s">
        <v>397</v>
      </c>
      <c r="J18" s="115" t="s">
        <v>429</v>
      </c>
      <c r="K18" s="34" t="s">
        <v>304</v>
      </c>
      <c r="L18" s="46" t="s">
        <v>314</v>
      </c>
    </row>
    <row r="19" spans="1:14" ht="68.25" customHeight="1" x14ac:dyDescent="0.15">
      <c r="A19" s="129"/>
      <c r="B19" s="53" t="s">
        <v>135</v>
      </c>
      <c r="C19" s="29" t="s">
        <v>50</v>
      </c>
      <c r="D19" s="69" t="s">
        <v>235</v>
      </c>
      <c r="E19" s="34" t="s">
        <v>332</v>
      </c>
      <c r="F19" s="92" t="s">
        <v>282</v>
      </c>
      <c r="G19" s="34" t="s">
        <v>285</v>
      </c>
      <c r="H19" s="84" t="s">
        <v>371</v>
      </c>
      <c r="I19" s="71" t="s">
        <v>398</v>
      </c>
      <c r="J19" s="116" t="s">
        <v>430</v>
      </c>
      <c r="K19" s="46" t="s">
        <v>305</v>
      </c>
      <c r="L19" s="46" t="s">
        <v>470</v>
      </c>
      <c r="N19" s="51"/>
    </row>
    <row r="20" spans="1:14" ht="68.25" customHeight="1" x14ac:dyDescent="0.15">
      <c r="A20" s="129"/>
      <c r="B20" s="21" t="s">
        <v>23</v>
      </c>
      <c r="C20" s="22" t="s">
        <v>51</v>
      </c>
      <c r="D20" s="69" t="s">
        <v>170</v>
      </c>
      <c r="E20" s="34" t="s">
        <v>184</v>
      </c>
      <c r="F20" s="92" t="s">
        <v>200</v>
      </c>
      <c r="G20" s="34" t="s">
        <v>212</v>
      </c>
      <c r="H20" s="84" t="s">
        <v>370</v>
      </c>
      <c r="I20" s="63" t="s">
        <v>399</v>
      </c>
      <c r="J20" s="124" t="s">
        <v>431</v>
      </c>
      <c r="K20" s="34" t="s">
        <v>306</v>
      </c>
      <c r="L20" s="34" t="s">
        <v>229</v>
      </c>
    </row>
    <row r="21" spans="1:14" ht="68.25" customHeight="1" x14ac:dyDescent="0.15">
      <c r="A21" s="129"/>
      <c r="B21" s="21" t="s">
        <v>24</v>
      </c>
      <c r="C21" s="22" t="s">
        <v>52</v>
      </c>
      <c r="D21" s="102" t="s">
        <v>236</v>
      </c>
      <c r="E21" s="34" t="s">
        <v>333</v>
      </c>
      <c r="F21" s="65" t="s">
        <v>201</v>
      </c>
      <c r="G21" s="34" t="s">
        <v>258</v>
      </c>
      <c r="H21" s="84" t="s">
        <v>372</v>
      </c>
      <c r="I21" s="123" t="s">
        <v>294</v>
      </c>
      <c r="J21" s="117" t="s">
        <v>432</v>
      </c>
      <c r="K21" s="34" t="s">
        <v>450</v>
      </c>
      <c r="L21" s="46" t="s">
        <v>471</v>
      </c>
    </row>
    <row r="22" spans="1:14" ht="68.25" customHeight="1" x14ac:dyDescent="0.15">
      <c r="A22" s="129"/>
      <c r="B22" s="21" t="s">
        <v>12</v>
      </c>
      <c r="C22" s="21" t="s">
        <v>5</v>
      </c>
      <c r="D22" s="103" t="s">
        <v>237</v>
      </c>
      <c r="E22" s="127" t="s">
        <v>328</v>
      </c>
      <c r="F22" s="94" t="s">
        <v>202</v>
      </c>
      <c r="G22" s="127" t="s">
        <v>287</v>
      </c>
      <c r="H22" s="84" t="s">
        <v>373</v>
      </c>
      <c r="I22" s="124" t="s">
        <v>400</v>
      </c>
      <c r="J22" s="74" t="s">
        <v>433</v>
      </c>
      <c r="K22" s="34" t="s">
        <v>451</v>
      </c>
      <c r="L22" s="46" t="s">
        <v>472</v>
      </c>
    </row>
    <row r="23" spans="1:14" ht="68.25" customHeight="1" x14ac:dyDescent="0.15">
      <c r="A23" s="129"/>
      <c r="B23" s="21" t="s">
        <v>53</v>
      </c>
      <c r="C23" s="21" t="s">
        <v>54</v>
      </c>
      <c r="D23" s="104" t="s">
        <v>324</v>
      </c>
      <c r="E23" s="127" t="s">
        <v>334</v>
      </c>
      <c r="F23" s="124" t="s">
        <v>341</v>
      </c>
      <c r="G23" s="127" t="s">
        <v>286</v>
      </c>
      <c r="H23" s="127" t="s">
        <v>374</v>
      </c>
      <c r="I23" s="124" t="s">
        <v>401</v>
      </c>
      <c r="J23" s="127" t="s">
        <v>434</v>
      </c>
      <c r="K23" s="127" t="s">
        <v>482</v>
      </c>
      <c r="L23" s="124" t="s">
        <v>473</v>
      </c>
    </row>
    <row r="24" spans="1:14" ht="68.25" customHeight="1" x14ac:dyDescent="0.15">
      <c r="A24" s="129"/>
      <c r="B24" s="21" t="s">
        <v>13</v>
      </c>
      <c r="C24" s="21" t="s">
        <v>55</v>
      </c>
      <c r="D24" s="104" t="s">
        <v>325</v>
      </c>
      <c r="E24" s="127" t="s">
        <v>335</v>
      </c>
      <c r="F24" s="124" t="s">
        <v>342</v>
      </c>
      <c r="G24" s="127" t="s">
        <v>288</v>
      </c>
      <c r="H24" s="127" t="s">
        <v>375</v>
      </c>
      <c r="I24" s="124" t="s">
        <v>402</v>
      </c>
      <c r="J24" s="127" t="s">
        <v>435</v>
      </c>
      <c r="K24" s="34" t="s">
        <v>452</v>
      </c>
      <c r="L24" s="124" t="s">
        <v>474</v>
      </c>
    </row>
    <row r="25" spans="1:14" ht="68.25" customHeight="1" x14ac:dyDescent="0.15">
      <c r="A25" s="129"/>
      <c r="B25" s="21" t="s">
        <v>56</v>
      </c>
      <c r="C25" s="29" t="s">
        <v>57</v>
      </c>
      <c r="D25" s="78" t="s">
        <v>171</v>
      </c>
      <c r="E25" s="34" t="s">
        <v>163</v>
      </c>
      <c r="F25" s="83" t="s">
        <v>343</v>
      </c>
      <c r="G25" s="34" t="s">
        <v>155</v>
      </c>
      <c r="H25" s="84" t="s">
        <v>377</v>
      </c>
      <c r="I25" s="72" t="s">
        <v>403</v>
      </c>
      <c r="J25" s="124" t="s">
        <v>484</v>
      </c>
      <c r="K25" s="124" t="s">
        <v>453</v>
      </c>
      <c r="L25" s="46" t="s">
        <v>475</v>
      </c>
    </row>
    <row r="26" spans="1:14" ht="68.25" customHeight="1" x14ac:dyDescent="0.15">
      <c r="A26" s="129"/>
      <c r="B26" s="21" t="s">
        <v>58</v>
      </c>
      <c r="C26" s="29" t="s">
        <v>59</v>
      </c>
      <c r="D26" s="104" t="s">
        <v>172</v>
      </c>
      <c r="E26" s="34" t="s">
        <v>152</v>
      </c>
      <c r="F26" s="124" t="s">
        <v>344</v>
      </c>
      <c r="G26" s="34" t="s">
        <v>156</v>
      </c>
      <c r="H26" s="127" t="s">
        <v>376</v>
      </c>
      <c r="I26" s="124" t="s">
        <v>404</v>
      </c>
      <c r="J26" s="124" t="s">
        <v>484</v>
      </c>
      <c r="K26" s="124" t="s">
        <v>454</v>
      </c>
      <c r="L26" s="124" t="s">
        <v>476</v>
      </c>
    </row>
    <row r="27" spans="1:14" ht="68.25" customHeight="1" x14ac:dyDescent="0.15">
      <c r="A27" s="128" t="s">
        <v>89</v>
      </c>
      <c r="B27" s="22" t="s">
        <v>60</v>
      </c>
      <c r="C27" s="29" t="s">
        <v>61</v>
      </c>
      <c r="D27" s="105" t="s">
        <v>238</v>
      </c>
      <c r="E27" s="34" t="s">
        <v>243</v>
      </c>
      <c r="F27" s="34" t="s">
        <v>203</v>
      </c>
      <c r="G27" s="34" t="s">
        <v>259</v>
      </c>
      <c r="H27" s="84" t="s">
        <v>378</v>
      </c>
      <c r="I27" s="125" t="s">
        <v>219</v>
      </c>
      <c r="J27" s="118" t="s">
        <v>436</v>
      </c>
      <c r="K27" s="127" t="s">
        <v>307</v>
      </c>
      <c r="L27" s="46" t="s">
        <v>477</v>
      </c>
    </row>
    <row r="28" spans="1:14" ht="68.25" customHeight="1" x14ac:dyDescent="0.15">
      <c r="A28" s="129"/>
      <c r="B28" s="22" t="s">
        <v>37</v>
      </c>
      <c r="C28" s="29" t="s">
        <v>62</v>
      </c>
      <c r="D28" s="105" t="s">
        <v>239</v>
      </c>
      <c r="E28" s="127" t="s">
        <v>244</v>
      </c>
      <c r="F28" s="93" t="s">
        <v>204</v>
      </c>
      <c r="G28" s="127" t="s">
        <v>260</v>
      </c>
      <c r="H28" s="127" t="s">
        <v>379</v>
      </c>
      <c r="I28" s="127" t="s">
        <v>220</v>
      </c>
      <c r="J28" s="118" t="s">
        <v>437</v>
      </c>
      <c r="K28" s="127" t="s">
        <v>227</v>
      </c>
      <c r="L28" s="124" t="s">
        <v>478</v>
      </c>
    </row>
    <row r="29" spans="1:14" ht="68.25" customHeight="1" x14ac:dyDescent="0.15">
      <c r="A29" s="129"/>
      <c r="B29" s="22" t="s">
        <v>25</v>
      </c>
      <c r="C29" s="29" t="s">
        <v>63</v>
      </c>
      <c r="D29" s="33"/>
      <c r="E29" s="35"/>
      <c r="F29" s="35"/>
      <c r="G29" s="35"/>
      <c r="H29" s="85"/>
      <c r="I29" s="35"/>
      <c r="J29" s="75"/>
      <c r="K29" s="35"/>
      <c r="L29" s="35"/>
    </row>
    <row r="30" spans="1:14" ht="68.25" customHeight="1" x14ac:dyDescent="0.15">
      <c r="A30" s="129"/>
      <c r="B30" s="22" t="s">
        <v>36</v>
      </c>
      <c r="C30" s="36" t="s">
        <v>134</v>
      </c>
      <c r="D30" s="106" t="s">
        <v>173</v>
      </c>
      <c r="E30" s="34" t="s">
        <v>185</v>
      </c>
      <c r="F30" s="34" t="s">
        <v>154</v>
      </c>
      <c r="G30" s="34" t="s">
        <v>213</v>
      </c>
      <c r="H30" s="84" t="s">
        <v>290</v>
      </c>
      <c r="I30" s="34" t="s">
        <v>405</v>
      </c>
      <c r="J30" s="74" t="s">
        <v>438</v>
      </c>
      <c r="K30" s="34" t="s">
        <v>308</v>
      </c>
      <c r="L30" s="46" t="s">
        <v>315</v>
      </c>
    </row>
    <row r="31" spans="1:14" ht="68.25" customHeight="1" x14ac:dyDescent="0.15">
      <c r="A31" s="129"/>
      <c r="B31" s="22" t="s">
        <v>64</v>
      </c>
      <c r="C31" s="29" t="s">
        <v>65</v>
      </c>
      <c r="D31" s="79"/>
      <c r="E31" s="35"/>
      <c r="F31" s="35"/>
      <c r="G31" s="35"/>
      <c r="H31" s="85"/>
      <c r="I31" s="35"/>
      <c r="J31" s="75"/>
      <c r="K31" s="35"/>
      <c r="L31" s="35"/>
    </row>
    <row r="32" spans="1:14" ht="68.25" customHeight="1" x14ac:dyDescent="0.15">
      <c r="A32" s="129"/>
      <c r="B32" s="22" t="s">
        <v>29</v>
      </c>
      <c r="C32" s="22" t="s">
        <v>66</v>
      </c>
      <c r="D32" s="80"/>
      <c r="E32" s="34" t="s">
        <v>153</v>
      </c>
      <c r="F32" s="127" t="s">
        <v>205</v>
      </c>
      <c r="G32" s="35"/>
      <c r="H32" s="84"/>
      <c r="I32" s="34" t="s">
        <v>221</v>
      </c>
      <c r="J32" s="127" t="s">
        <v>221</v>
      </c>
      <c r="K32" s="34" t="s">
        <v>158</v>
      </c>
      <c r="L32" s="127" t="s">
        <v>158</v>
      </c>
    </row>
    <row r="33" spans="1:14" ht="68.25" customHeight="1" x14ac:dyDescent="0.15">
      <c r="A33" s="129"/>
      <c r="B33" s="22" t="s">
        <v>67</v>
      </c>
      <c r="C33" s="22" t="s">
        <v>68</v>
      </c>
      <c r="D33" s="79" t="s">
        <v>174</v>
      </c>
      <c r="E33" s="34" t="s">
        <v>186</v>
      </c>
      <c r="F33" s="95" t="s">
        <v>206</v>
      </c>
      <c r="G33" s="34" t="s">
        <v>142</v>
      </c>
      <c r="H33" s="84"/>
      <c r="I33" s="127" t="s">
        <v>309</v>
      </c>
      <c r="J33" s="74" t="s">
        <v>223</v>
      </c>
      <c r="K33" s="34"/>
      <c r="L33" s="127"/>
    </row>
    <row r="34" spans="1:14" ht="68.25" customHeight="1" x14ac:dyDescent="0.15">
      <c r="A34" s="129"/>
      <c r="B34" s="22" t="s">
        <v>69</v>
      </c>
      <c r="C34" s="22" t="s">
        <v>70</v>
      </c>
      <c r="D34" s="79" t="s">
        <v>175</v>
      </c>
      <c r="E34" s="34" t="s">
        <v>187</v>
      </c>
      <c r="F34" s="67" t="s">
        <v>207</v>
      </c>
      <c r="G34" s="34" t="s">
        <v>214</v>
      </c>
      <c r="H34" s="86" t="s">
        <v>263</v>
      </c>
      <c r="I34" s="34" t="s">
        <v>406</v>
      </c>
      <c r="J34" s="74"/>
      <c r="K34" s="34" t="s">
        <v>228</v>
      </c>
      <c r="L34" s="34"/>
    </row>
    <row r="35" spans="1:14" ht="68.25" customHeight="1" x14ac:dyDescent="0.15">
      <c r="A35" s="129"/>
      <c r="B35" s="22" t="s">
        <v>30</v>
      </c>
      <c r="C35" s="22" t="s">
        <v>71</v>
      </c>
      <c r="D35" s="109" t="s">
        <v>176</v>
      </c>
      <c r="E35" s="60" t="s">
        <v>188</v>
      </c>
      <c r="F35" s="97" t="s">
        <v>208</v>
      </c>
      <c r="G35" s="34" t="s">
        <v>261</v>
      </c>
      <c r="H35" s="86" t="s">
        <v>380</v>
      </c>
      <c r="I35" s="126" t="s">
        <v>407</v>
      </c>
      <c r="J35" s="119" t="s">
        <v>439</v>
      </c>
      <c r="K35" s="46" t="s">
        <v>455</v>
      </c>
      <c r="L35" s="46" t="s">
        <v>479</v>
      </c>
    </row>
    <row r="36" spans="1:14" ht="68.25" customHeight="1" x14ac:dyDescent="0.15">
      <c r="A36" s="129"/>
      <c r="B36" s="22" t="s">
        <v>31</v>
      </c>
      <c r="C36" s="62" t="s">
        <v>72</v>
      </c>
      <c r="D36" s="108" t="s">
        <v>177</v>
      </c>
      <c r="E36" s="34" t="s">
        <v>245</v>
      </c>
      <c r="F36" s="96" t="s">
        <v>250</v>
      </c>
      <c r="G36" s="34" t="s">
        <v>157</v>
      </c>
      <c r="H36" s="84" t="s">
        <v>381</v>
      </c>
      <c r="I36" s="126" t="s">
        <v>408</v>
      </c>
      <c r="J36" s="119" t="s">
        <v>296</v>
      </c>
      <c r="K36" s="34" t="s">
        <v>310</v>
      </c>
      <c r="L36" s="46" t="s">
        <v>270</v>
      </c>
    </row>
    <row r="37" spans="1:14" ht="68.25" customHeight="1" x14ac:dyDescent="0.15">
      <c r="A37" s="129"/>
      <c r="B37" s="22" t="s">
        <v>27</v>
      </c>
      <c r="C37" s="22" t="s">
        <v>28</v>
      </c>
      <c r="D37" s="107" t="s">
        <v>169</v>
      </c>
      <c r="E37" s="34" t="s">
        <v>189</v>
      </c>
      <c r="F37" s="96" t="s">
        <v>209</v>
      </c>
      <c r="G37" s="34" t="s">
        <v>262</v>
      </c>
      <c r="H37" s="84" t="s">
        <v>485</v>
      </c>
      <c r="I37" s="126" t="s">
        <v>486</v>
      </c>
      <c r="J37" s="119" t="s">
        <v>483</v>
      </c>
      <c r="K37" s="46" t="s">
        <v>486</v>
      </c>
      <c r="L37" s="46" t="s">
        <v>316</v>
      </c>
    </row>
    <row r="38" spans="1:14" ht="68.25" customHeight="1" x14ac:dyDescent="0.15">
      <c r="A38" s="129"/>
      <c r="B38" s="22" t="s">
        <v>26</v>
      </c>
      <c r="C38" s="22" t="s">
        <v>73</v>
      </c>
      <c r="D38" s="80"/>
      <c r="E38" s="35"/>
      <c r="F38" s="96" t="s">
        <v>168</v>
      </c>
      <c r="G38" s="34"/>
      <c r="H38" s="127" t="s">
        <v>143</v>
      </c>
      <c r="I38" s="127" t="s">
        <v>222</v>
      </c>
      <c r="J38" s="119" t="s">
        <v>224</v>
      </c>
      <c r="K38" s="46" t="s">
        <v>159</v>
      </c>
      <c r="L38" s="124" t="s">
        <v>159</v>
      </c>
    </row>
    <row r="39" spans="1:14" ht="68.25" customHeight="1" x14ac:dyDescent="0.15">
      <c r="A39" s="129"/>
      <c r="B39" s="22" t="s">
        <v>32</v>
      </c>
      <c r="C39" s="22" t="s">
        <v>74</v>
      </c>
      <c r="D39" s="110" t="s">
        <v>178</v>
      </c>
      <c r="E39" s="34" t="s">
        <v>190</v>
      </c>
      <c r="F39" s="97" t="s">
        <v>210</v>
      </c>
      <c r="G39" s="34" t="s">
        <v>215</v>
      </c>
      <c r="H39" s="84" t="s">
        <v>291</v>
      </c>
      <c r="I39" s="126" t="s">
        <v>409</v>
      </c>
      <c r="J39" s="119" t="s">
        <v>440</v>
      </c>
      <c r="K39" s="34" t="s">
        <v>269</v>
      </c>
      <c r="L39" s="46"/>
    </row>
    <row r="40" spans="1:14" ht="68.25" customHeight="1" x14ac:dyDescent="0.15">
      <c r="A40" s="129"/>
      <c r="B40" s="22" t="s">
        <v>33</v>
      </c>
      <c r="C40" s="29" t="s">
        <v>75</v>
      </c>
      <c r="D40" s="110" t="s">
        <v>179</v>
      </c>
      <c r="E40" s="34" t="s">
        <v>191</v>
      </c>
      <c r="F40" s="124" t="s">
        <v>211</v>
      </c>
      <c r="G40" s="34" t="s">
        <v>144</v>
      </c>
      <c r="H40" s="127" t="s">
        <v>292</v>
      </c>
      <c r="I40" s="127" t="s">
        <v>410</v>
      </c>
      <c r="J40" s="119" t="s">
        <v>297</v>
      </c>
      <c r="K40" s="127" t="s">
        <v>267</v>
      </c>
      <c r="L40" s="124"/>
    </row>
    <row r="41" spans="1:14" ht="68.25" customHeight="1" x14ac:dyDescent="0.15">
      <c r="A41" s="129"/>
      <c r="B41" s="22" t="s">
        <v>76</v>
      </c>
      <c r="C41" s="22" t="s">
        <v>77</v>
      </c>
      <c r="D41" s="80"/>
      <c r="E41" s="34"/>
      <c r="F41" s="68"/>
      <c r="G41" s="34" t="s">
        <v>216</v>
      </c>
      <c r="H41" s="127" t="s">
        <v>264</v>
      </c>
      <c r="I41" s="127" t="s">
        <v>411</v>
      </c>
      <c r="J41" s="74" t="s">
        <v>225</v>
      </c>
      <c r="K41" s="34"/>
      <c r="L41" s="34"/>
    </row>
    <row r="42" spans="1:14" ht="68.25" customHeight="1" x14ac:dyDescent="0.15">
      <c r="A42" s="129"/>
      <c r="B42" s="22" t="s">
        <v>78</v>
      </c>
      <c r="C42" s="22" t="s">
        <v>79</v>
      </c>
      <c r="D42" s="79" t="s">
        <v>240</v>
      </c>
      <c r="E42" s="34"/>
      <c r="F42" s="68"/>
      <c r="G42" s="34" t="s">
        <v>353</v>
      </c>
      <c r="H42" s="84"/>
      <c r="I42" s="127" t="s">
        <v>268</v>
      </c>
      <c r="J42" s="74"/>
      <c r="K42" s="34"/>
      <c r="L42" s="34"/>
      <c r="N42" s="49"/>
    </row>
    <row r="43" spans="1:14" ht="68.25" customHeight="1" x14ac:dyDescent="0.15">
      <c r="A43" s="129"/>
      <c r="B43" s="22" t="s">
        <v>90</v>
      </c>
      <c r="C43" s="22" t="s">
        <v>80</v>
      </c>
      <c r="D43" s="80"/>
      <c r="E43" s="35"/>
      <c r="F43" s="68"/>
      <c r="G43" s="35"/>
      <c r="H43" s="85"/>
      <c r="I43" s="64"/>
      <c r="J43" s="75"/>
      <c r="K43" s="35"/>
      <c r="L43" s="35"/>
    </row>
    <row r="44" spans="1:14" ht="68.25" customHeight="1" x14ac:dyDescent="0.15">
      <c r="A44" s="129"/>
      <c r="B44" s="22" t="s">
        <v>34</v>
      </c>
      <c r="C44" s="22" t="s">
        <v>81</v>
      </c>
      <c r="D44" s="70" t="s">
        <v>326</v>
      </c>
      <c r="E44" s="34" t="s">
        <v>336</v>
      </c>
      <c r="F44" s="99" t="s">
        <v>345</v>
      </c>
      <c r="G44" s="34" t="s">
        <v>354</v>
      </c>
      <c r="H44" s="84" t="s">
        <v>382</v>
      </c>
      <c r="I44" s="127" t="s">
        <v>412</v>
      </c>
      <c r="J44" s="120" t="s">
        <v>487</v>
      </c>
      <c r="K44" s="46" t="s">
        <v>456</v>
      </c>
      <c r="L44" s="34" t="s">
        <v>480</v>
      </c>
    </row>
    <row r="45" spans="1:14" ht="68.25" customHeight="1" x14ac:dyDescent="0.15">
      <c r="A45" s="129"/>
      <c r="B45" s="22" t="s">
        <v>35</v>
      </c>
      <c r="C45" s="22" t="s">
        <v>82</v>
      </c>
      <c r="D45" s="111" t="s">
        <v>327</v>
      </c>
      <c r="E45" s="127" t="s">
        <v>337</v>
      </c>
      <c r="F45" s="127" t="s">
        <v>346</v>
      </c>
      <c r="G45" s="127" t="s">
        <v>355</v>
      </c>
      <c r="H45" s="127" t="s">
        <v>383</v>
      </c>
      <c r="I45" s="127" t="s">
        <v>413</v>
      </c>
      <c r="J45" s="127" t="s">
        <v>488</v>
      </c>
      <c r="K45" s="124" t="s">
        <v>457</v>
      </c>
      <c r="L45" s="127" t="s">
        <v>481</v>
      </c>
    </row>
    <row r="46" spans="1:14" ht="68.25" customHeight="1" x14ac:dyDescent="0.15">
      <c r="A46" s="129"/>
      <c r="B46" s="22" t="s">
        <v>83</v>
      </c>
      <c r="C46" s="22" t="s">
        <v>84</v>
      </c>
      <c r="D46" s="111" t="s">
        <v>180</v>
      </c>
      <c r="E46" s="34" t="s">
        <v>193</v>
      </c>
      <c r="F46" s="98" t="s">
        <v>164</v>
      </c>
      <c r="G46" s="34" t="s">
        <v>217</v>
      </c>
      <c r="H46" s="86" t="s">
        <v>265</v>
      </c>
      <c r="I46" s="73" t="s">
        <v>295</v>
      </c>
      <c r="J46" s="120" t="s">
        <v>298</v>
      </c>
      <c r="K46" s="127" t="s">
        <v>311</v>
      </c>
      <c r="L46" s="34" t="s">
        <v>317</v>
      </c>
    </row>
    <row r="47" spans="1:14" ht="68.25" customHeight="1" x14ac:dyDescent="0.15">
      <c r="A47" s="129"/>
      <c r="B47" s="22" t="s">
        <v>85</v>
      </c>
      <c r="C47" s="22" t="s">
        <v>86</v>
      </c>
      <c r="D47" s="111" t="s">
        <v>181</v>
      </c>
      <c r="E47" s="34" t="s">
        <v>192</v>
      </c>
      <c r="F47" s="98" t="s">
        <v>165</v>
      </c>
      <c r="G47" s="34" t="s">
        <v>218</v>
      </c>
      <c r="H47" s="124" t="s">
        <v>266</v>
      </c>
      <c r="I47" s="127" t="s">
        <v>295</v>
      </c>
      <c r="J47" s="127" t="s">
        <v>299</v>
      </c>
      <c r="K47" s="127" t="s">
        <v>312</v>
      </c>
      <c r="L47" s="34"/>
    </row>
    <row r="48" spans="1:14" x14ac:dyDescent="0.15">
      <c r="H48" s="82"/>
    </row>
    <row r="53" spans="9:9" x14ac:dyDescent="0.15">
      <c r="I53" s="5" t="s">
        <v>92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Seogu</cp:lastModifiedBy>
  <cp:lastPrinted>2019-04-19T00:46:09Z</cp:lastPrinted>
  <dcterms:created xsi:type="dcterms:W3CDTF">2009-03-06T02:27:01Z</dcterms:created>
  <dcterms:modified xsi:type="dcterms:W3CDTF">2019-07-25T10:46:53Z</dcterms:modified>
</cp:coreProperties>
</file>