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<sst xmlns="http://schemas.openxmlformats.org/spreadsheetml/2006/main" count="291" uniqueCount="195">
  <si>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</si>
  <si>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</si>
  <si>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</si>
  <si>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</si>
  <si>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</si>
  <si>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</si>
  <si>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</si>
  <si>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</si>
  <si>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</si>
  <si>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</si>
  <si>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</si>
  <si>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</si>
  <si>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</si>
  <si>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</si>
  <si>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</si>
  <si>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</si>
  <si>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</si>
  <si>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</si>
  <si>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</si>
  <si>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</si>
  <si>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</si>
  <si>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</si>
  <si>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</si>
  <si>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</si>
  <si>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</si>
  <si>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</si>
  <si>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</si>
  <si>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</si>
  <si>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</si>
  <si>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</si>
  <si>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</si>
  <si>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</si>
  <si>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</si>
  <si>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</si>
  <si>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</si>
  <si>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</si>
  <si>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</si>
  <si>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</si>
  <si>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</si>
  <si>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</si>
  <si>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</si>
  <si>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</si>
  <si>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</si>
  <si>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</si>
  <si>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</si>
  <si>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</si>
  <si>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</si>
  <si>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</si>
  <si>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</si>
  <si>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</si>
  <si>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</si>
  <si>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</si>
  <si>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</si>
  <si>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</si>
  <si>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</si>
  <si>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</si>
  <si>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</si>
  <si>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</si>
  <si>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</si>
  <si>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</si>
  <si>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</si>
  <si>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</si>
  <si>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</si>
  <si>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</si>
  <si>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</si>
  <si>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</si>
  <si>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</si>
  <si>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</si>
  <si>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</si>
  <si>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</si>
  <si>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</si>
  <si>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</si>
  <si>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</si>
  <si>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</si>
  <si>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</si>
  <si>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</si>
  <si>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</si>
  <si>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</si>
  <si>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</si>
  <si>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</si>
  <si>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</si>
  <si>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</si>
  <si>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</si>
  <si>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</si>
  <si>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</si>
  <si>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</si>
  <si>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</si>
  <si>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</si>
  <si>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</si>
  <si>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</si>
  <si>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</si>
  <si>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</si>
  <si>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</si>
  <si>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</si>
  <si>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</si>
  <si>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</si>
  <si>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</si>
  <si>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</si>
  <si>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</si>
  <si>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</si>
  <si>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</si>
  <si>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</si>
  <si>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</si>
  <si>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</si>
  <si>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</si>
  <si>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</si>
  <si>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</si>
  <si>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</si>
  <si>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</si>
  <si>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</si>
  <si>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</si>
  <si>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</si>
  <si>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</si>
  <si>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</si>
  <si>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</si>
  <si>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</si>
  <si>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</si>
  <si>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</si>
  <si>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</si>
  <si>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</si>
  <si>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</si>
  <si>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</si>
  <si>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</si>
  <si>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</si>
  <si>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</si>
  <si>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</si>
  <si>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</si>
  <si>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</si>
  <si>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</si>
  <si>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</si>
  <si>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</si>
  <si>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</si>
  <si>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</si>
  <si>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</si>
  <si>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100g 1,650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</si>
  <si>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</si>
  <si>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</si>
  <si>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</si>
  <si>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</si>
  <si>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</si>
  <si>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</si>
  <si>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1.1kg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</si>
  <si>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</si>
  <si>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</si>
  <si>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</si>
  <si>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</si>
  <si>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</si>
  <si>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1.5kg</t>
    <phoneticPr fontId="2" type="noConversion"/>
  </si>
  <si>
    <t>100g 1,990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</si>
  <si>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</si>
  <si>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</si>
  <si>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</si>
  <si>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한우등심 100g 9,490</t>
    <phoneticPr fontId="2" type="noConversion"/>
  </si>
  <si>
    <t>300g</t>
    <phoneticPr fontId="2" type="noConversion"/>
  </si>
  <si>
    <t>강남주유소</t>
    <phoneticPr fontId="2" type="noConversion"/>
  </si>
  <si>
    <t>350g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</si>
  <si>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</si>
  <si>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</si>
  <si>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</si>
  <si>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420g</t>
    <phoneticPr fontId="2" type="noConversion"/>
  </si>
  <si>
    <t>100g 498</t>
    <phoneticPr fontId="2" type="noConversion"/>
  </si>
  <si>
    <t>카놀라유</t>
    <phoneticPr fontId="2" type="noConversion"/>
  </si>
  <si>
    <t>정갈한 쌀</t>
    <phoneticPr fontId="2" type="noConversion"/>
  </si>
  <si>
    <t>1.1kg</t>
    <phoneticPr fontId="2" type="noConversion"/>
  </si>
  <si>
    <t>테크 4kg</t>
    <phoneticPr fontId="2" type="noConversion"/>
  </si>
  <si>
    <t>380g</t>
    <phoneticPr fontId="2" type="noConversion"/>
  </si>
  <si>
    <t>100g 2,180</t>
    <phoneticPr fontId="2" type="noConversion"/>
  </si>
  <si>
    <t>한우등심 100g 9,200</t>
    <phoneticPr fontId="2" type="noConversion"/>
  </si>
  <si>
    <t>카놀라유</t>
    <phoneticPr fontId="2" type="noConversion"/>
  </si>
  <si>
    <t>5월 16일</t>
    <phoneticPr fontId="2" type="noConversion"/>
  </si>
  <si>
    <t>100g 9,200</t>
    <phoneticPr fontId="2" type="noConversion"/>
  </si>
  <si>
    <t>300g</t>
    <phoneticPr fontId="2" type="noConversion"/>
  </si>
  <si>
    <t>300g</t>
    <phoneticPr fontId="2" type="noConversion"/>
  </si>
  <si>
    <t>100g 9,900</t>
    <phoneticPr fontId="2" type="noConversion"/>
  </si>
  <si>
    <t>100g 2,130</t>
    <phoneticPr fontId="2" type="noConversion"/>
  </si>
  <si>
    <t>1봉지</t>
    <phoneticPr fontId="2" type="noConversion"/>
  </si>
  <si>
    <t>100g 9,000</t>
    <phoneticPr fontId="2" type="noConversion"/>
  </si>
  <si>
    <t>100g 1,850</t>
    <phoneticPr fontId="2" type="noConversion"/>
  </si>
  <si>
    <t>100g 13,000</t>
    <phoneticPr fontId="2" type="noConversion"/>
  </si>
  <si>
    <t>한우등심 100g 8,500</t>
    <phoneticPr fontId="2" type="noConversion"/>
  </si>
  <si>
    <t>100g 1,980</t>
    <phoneticPr fontId="2" type="noConversion"/>
  </si>
  <si>
    <t>크리넥스 30롤</t>
    <phoneticPr fontId="2" type="noConversion"/>
  </si>
  <si>
    <t>600g</t>
    <phoneticPr fontId="2" type="noConversion"/>
  </si>
  <si>
    <t>400g</t>
    <phoneticPr fontId="2" type="noConversion"/>
  </si>
  <si>
    <t>100g 2,480</t>
    <phoneticPr fontId="2" type="noConversion"/>
  </si>
  <si>
    <t>2.5kg</t>
    <phoneticPr fontId="2" type="noConversion"/>
  </si>
  <si>
    <t>깨끗한나라 30롤</t>
    <phoneticPr fontId="2" type="noConversion"/>
  </si>
  <si>
    <t>강화쌀 10kg</t>
    <phoneticPr fontId="2" type="noConversion"/>
  </si>
  <si>
    <t>2마리</t>
    <phoneticPr fontId="2" type="noConversion"/>
  </si>
  <si>
    <t>100g 2,590</t>
    <phoneticPr fontId="2" type="noConversion"/>
  </si>
  <si>
    <t>성우주유소</t>
    <phoneticPr fontId="2" type="noConversion"/>
  </si>
  <si>
    <t>-</t>
    <phoneticPr fontId="2" type="noConversion"/>
  </si>
  <si>
    <t>성우주유소</t>
    <phoneticPr fontId="2" type="noConversion"/>
  </si>
  <si>
    <t>100g 9,300</t>
    <phoneticPr fontId="2" type="noConversion"/>
  </si>
  <si>
    <t>100g 2,400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</si>
</sst>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771 </c:v>
                  </c:pt>
                  <c:pt idx="1">
                    <c:v> 798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성우주유소</c:v>
                  </c:pt>
                  <c:pt idx="13">
                    <c:v>청라에너지</c:v>
                  </c:pt>
                </c:lvl>
                <c:lvl>
                  <c:pt idx="0">
                    <c:v> 1,537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1,517 </c:v>
                  </c:pt>
                  <c:pt idx="6">
                    <c:v> 1,528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1,679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1,505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깨끗한나라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16,656 </c:v>
                  </c:pt>
                  <c:pt idx="1">
                    <c:v> 15,346 </c:v>
                  </c:pt>
                  <c:pt idx="2">
                    <c:v>↑</c:v>
                  </c:pt>
                  <c:pt idx="3">
                    <c:v> 1,309 </c:v>
                  </c:pt>
                  <c:pt idx="4">
                    <c:v> 8.5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12,500 </c:v>
                  </c:pt>
                  <c:pt idx="12">
                    <c:v> 19,900 </c:v>
                  </c:pt>
                  <c:pt idx="13">
                    <c:v> 19,700 </c:v>
                  </c:pt>
                </c:lvl>
                <c:lvl>
                  <c:pt idx="0">
                    <c:v> 7,737 </c:v>
                  </c:pt>
                  <c:pt idx="1">
                    <c:v> 7,509 </c:v>
                  </c:pt>
                  <c:pt idx="2">
                    <c:v>↑</c:v>
                  </c:pt>
                  <c:pt idx="3">
                    <c:v> 228 </c:v>
                  </c:pt>
                  <c:pt idx="4">
                    <c:v> 3.0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8,914 </c:v>
                  </c:pt>
                  <c:pt idx="1">
                    <c:v> 9,359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-4.7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8,900 </c:v>
                  </c:pt>
                </c:lvl>
                <c:lvl>
                  <c:pt idx="0">
                    <c:v> 1,294 </c:v>
                  </c:pt>
                  <c:pt idx="1">
                    <c:v> 1,284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0.8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12,636 </c:v>
                  </c:pt>
                  <c:pt idx="1">
                    <c:v> 12,546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0.7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2,050 </c:v>
                  </c:pt>
                  <c:pt idx="1">
                    <c:v> 2,093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1,300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2,056 </c:v>
                  </c:pt>
                  <c:pt idx="1">
                    <c:v> 1,956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1,212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14.1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4,621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-0.6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4,263 </c:v>
                  </c:pt>
                  <c:pt idx="1">
                    <c:v> 4,063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4.9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5,000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5,248 </c:v>
                  </c:pt>
                  <c:pt idx="1">
                    <c:v> 5,257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3,500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6,696 </c:v>
                  </c:pt>
                  <c:pt idx="1">
                    <c:v> 6,892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2,130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2,590</c:v>
                  </c:pt>
                  <c:pt idx="13">
                    <c:v>100g 2,400</c:v>
                  </c:pt>
                </c:lvl>
                <c:lvl>
                  <c:pt idx="0">
                    <c:v> 10,694 </c:v>
                  </c:pt>
                  <c:pt idx="1">
                    <c:v> 10,817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-1.1 </c:v>
                  </c:pt>
                  <c:pt idx="5">
                    <c:v> 10,900 </c:v>
                  </c:pt>
                  <c:pt idx="6">
                    <c:v> 10,650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12,950 </c:v>
                  </c:pt>
                  <c:pt idx="13">
                    <c:v> 12,000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48,606 </c:v>
                  </c:pt>
                  <c:pt idx="1">
                    <c:v> 45,872 </c:v>
                  </c:pt>
                  <c:pt idx="2">
                    <c:v>↑</c:v>
                  </c:pt>
                  <c:pt idx="3">
                    <c:v> 2,733 </c:v>
                  </c:pt>
                  <c:pt idx="4">
                    <c:v> 6.0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8,166 </c:v>
                  </c:pt>
                  <c:pt idx="1">
                    <c:v> 9,368 </c:v>
                  </c:pt>
                  <c:pt idx="2">
                    <c:v>↓</c:v>
                  </c:pt>
                  <c:pt idx="3">
                    <c:v> 1,202 </c:v>
                  </c:pt>
                  <c:pt idx="4">
                    <c:v>-12.8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5,980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2,984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4,980 </c:v>
                  </c:pt>
                  <c:pt idx="11">
                    <c:v> 1,990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2,251 </c:v>
                  </c:pt>
                  <c:pt idx="1">
                    <c:v> 2,354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1,850 </c:v>
                  </c:pt>
                  <c:pt idx="1">
                    <c:v> 2,257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-18.0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1,283 </c:v>
                  </c:pt>
                  <c:pt idx="1">
                    <c:v> 1,457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-11.9 </c:v>
                  </c:pt>
                  <c:pt idx="5">
                    <c:v> 800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1,180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1,723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8.4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2,180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1,580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2,402 </c:v>
                  </c:pt>
                  <c:pt idx="1">
                    <c:v> 2,374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1,400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6,034 </c:v>
                  </c:pt>
                  <c:pt idx="1">
                    <c:v> 5,636 </c:v>
                  </c:pt>
                  <c:pt idx="2">
                    <c:v>↑</c:v>
                  </c:pt>
                  <c:pt idx="3">
                    <c:v> 399 </c:v>
                  </c:pt>
                  <c:pt idx="4">
                    <c:v> 7.1 </c:v>
                  </c:pt>
                  <c:pt idx="5">
                    <c:v> 5,500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300g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300g</c:v>
                  </c:pt>
                </c:lvl>
                <c:lvl>
                  <c:pt idx="0">
                    <c:v> 1,667 </c:v>
                  </c:pt>
                  <c:pt idx="1">
                    <c:v> 1,827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-8.8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1,080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57,989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1,111 </c:v>
                  </c:pt>
                  <c:pt idx="4">
                    <c:v>-1.9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57,800 </c:v>
                  </c:pt>
                  <c:pt idx="12">
                    <c:v> 41,900 </c:v>
                  </c:pt>
                  <c:pt idx="13">
                    <c:v> 51,000 </c:v>
                  </c:pt>
                </c:lvl>
                <c:lvl>
                  <c:pt idx="5">
                    <c:v>5월 16일</c:v>
                  </c:pt>
                  <c:pt idx="6">
                    <c:v>05월 15일</c:v>
                  </c:pt>
                  <c:pt idx="7">
                    <c:v>05월 14일</c:v>
                  </c:pt>
                  <c:pt idx="8">
                    <c:v>05월 15일</c:v>
                  </c:pt>
                  <c:pt idx="9">
                    <c:v>05월 16일</c:v>
                  </c:pt>
                  <c:pt idx="10">
                    <c:v>05월 17일</c:v>
                  </c:pt>
                  <c:pt idx="11">
                    <c:v>05월 17일</c:v>
                  </c:pt>
                  <c:pt idx="12">
                    <c:v>05월 16일</c:v>
                  </c:pt>
                  <c:pt idx="13">
                    <c:v>05월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771 </c:v>
                  </c:pt>
                  <c:pt idx="1">
                    <c:v> 798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성우주유소</c:v>
                  </c:pt>
                  <c:pt idx="13">
                    <c:v>청라에너지</c:v>
                  </c:pt>
                </c:lvl>
                <c:lvl>
                  <c:pt idx="0">
                    <c:v> 1,537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1,517 </c:v>
                  </c:pt>
                  <c:pt idx="6">
                    <c:v> 1,528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1,679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1,505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깨끗한나라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16,656 </c:v>
                  </c:pt>
                  <c:pt idx="1">
                    <c:v> 15,346 </c:v>
                  </c:pt>
                  <c:pt idx="2">
                    <c:v>↑</c:v>
                  </c:pt>
                  <c:pt idx="3">
                    <c:v> 1,309 </c:v>
                  </c:pt>
                  <c:pt idx="4">
                    <c:v> 8.5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12,500 </c:v>
                  </c:pt>
                  <c:pt idx="12">
                    <c:v> 19,900 </c:v>
                  </c:pt>
                  <c:pt idx="13">
                    <c:v> 19,700 </c:v>
                  </c:pt>
                </c:lvl>
                <c:lvl>
                  <c:pt idx="0">
                    <c:v> 7,737 </c:v>
                  </c:pt>
                  <c:pt idx="1">
                    <c:v> 7,509 </c:v>
                  </c:pt>
                  <c:pt idx="2">
                    <c:v>↑</c:v>
                  </c:pt>
                  <c:pt idx="3">
                    <c:v> 228 </c:v>
                  </c:pt>
                  <c:pt idx="4">
                    <c:v> 3.0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8,914 </c:v>
                  </c:pt>
                  <c:pt idx="1">
                    <c:v> 9,359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-4.7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8,900 </c:v>
                  </c:pt>
                </c:lvl>
                <c:lvl>
                  <c:pt idx="0">
                    <c:v> 1,294 </c:v>
                  </c:pt>
                  <c:pt idx="1">
                    <c:v> 1,284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0.8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12,636 </c:v>
                  </c:pt>
                  <c:pt idx="1">
                    <c:v> 12,546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0.7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2,050 </c:v>
                  </c:pt>
                  <c:pt idx="1">
                    <c:v> 2,093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1,300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2,056 </c:v>
                  </c:pt>
                  <c:pt idx="1">
                    <c:v> 1,956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1,212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14.1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4,621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-0.6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4,263 </c:v>
                  </c:pt>
                  <c:pt idx="1">
                    <c:v> 4,063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4.9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5,000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5,248 </c:v>
                  </c:pt>
                  <c:pt idx="1">
                    <c:v> 5,257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3,500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6,696 </c:v>
                  </c:pt>
                  <c:pt idx="1">
                    <c:v> 6,892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2,130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2,590</c:v>
                  </c:pt>
                  <c:pt idx="13">
                    <c:v>100g 2,400</c:v>
                  </c:pt>
                </c:lvl>
                <c:lvl>
                  <c:pt idx="0">
                    <c:v> 10,694 </c:v>
                  </c:pt>
                  <c:pt idx="1">
                    <c:v> 10,817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-1.1 </c:v>
                  </c:pt>
                  <c:pt idx="5">
                    <c:v> 10,900 </c:v>
                  </c:pt>
                  <c:pt idx="6">
                    <c:v> 10,650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12,950 </c:v>
                  </c:pt>
                  <c:pt idx="13">
                    <c:v> 12,000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48,606 </c:v>
                  </c:pt>
                  <c:pt idx="1">
                    <c:v> 45,872 </c:v>
                  </c:pt>
                  <c:pt idx="2">
                    <c:v>↑</c:v>
                  </c:pt>
                  <c:pt idx="3">
                    <c:v> 2,733 </c:v>
                  </c:pt>
                  <c:pt idx="4">
                    <c:v> 6.0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8,166 </c:v>
                  </c:pt>
                  <c:pt idx="1">
                    <c:v> 9,368 </c:v>
                  </c:pt>
                  <c:pt idx="2">
                    <c:v>↓</c:v>
                  </c:pt>
                  <c:pt idx="3">
                    <c:v> 1,202 </c:v>
                  </c:pt>
                  <c:pt idx="4">
                    <c:v>-12.8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5,980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2,984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4,980 </c:v>
                  </c:pt>
                  <c:pt idx="11">
                    <c:v> 1,990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2,251 </c:v>
                  </c:pt>
                  <c:pt idx="1">
                    <c:v> 2,354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1,850 </c:v>
                  </c:pt>
                  <c:pt idx="1">
                    <c:v> 2,257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-18.0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1,283 </c:v>
                  </c:pt>
                  <c:pt idx="1">
                    <c:v> 1,457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-11.9 </c:v>
                  </c:pt>
                  <c:pt idx="5">
                    <c:v> 800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1,180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1,723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8.4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2,180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1,580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2,402 </c:v>
                  </c:pt>
                  <c:pt idx="1">
                    <c:v> 2,374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1,400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6,034 </c:v>
                  </c:pt>
                  <c:pt idx="1">
                    <c:v> 5,636 </c:v>
                  </c:pt>
                  <c:pt idx="2">
                    <c:v>↑</c:v>
                  </c:pt>
                  <c:pt idx="3">
                    <c:v> 399 </c:v>
                  </c:pt>
                  <c:pt idx="4">
                    <c:v> 7.1 </c:v>
                  </c:pt>
                  <c:pt idx="5">
                    <c:v> 5,500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300g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300g</c:v>
                  </c:pt>
                </c:lvl>
                <c:lvl>
                  <c:pt idx="0">
                    <c:v> 1,667 </c:v>
                  </c:pt>
                  <c:pt idx="1">
                    <c:v> 1,827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-8.8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1,080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57,989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1,111 </c:v>
                  </c:pt>
                  <c:pt idx="4">
                    <c:v>-1.9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57,800 </c:v>
                  </c:pt>
                  <c:pt idx="12">
                    <c:v> 41,900 </c:v>
                  </c:pt>
                  <c:pt idx="13">
                    <c:v> 51,000 </c:v>
                  </c:pt>
                </c:lvl>
                <c:lvl>
                  <c:pt idx="5">
                    <c:v>5월 16일</c:v>
                  </c:pt>
                  <c:pt idx="6">
                    <c:v>05월 15일</c:v>
                  </c:pt>
                  <c:pt idx="7">
                    <c:v>05월 14일</c:v>
                  </c:pt>
                  <c:pt idx="8">
                    <c:v>05월 15일</c:v>
                  </c:pt>
                  <c:pt idx="9">
                    <c:v>05월 16일</c:v>
                  </c:pt>
                  <c:pt idx="10">
                    <c:v>05월 17일</c:v>
                  </c:pt>
                  <c:pt idx="11">
                    <c:v>05월 17일</c:v>
                  </c:pt>
                  <c:pt idx="12">
                    <c:v>05월 16일</c:v>
                  </c:pt>
                  <c:pt idx="13">
                    <c:v>05월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1398.3333333333333</c:v>
                </c:pt>
                <c:pt idx="1">
                  <c:v>1388.5555555555557</c:v>
                </c:pt>
                <c:pt idx="2" formatCode="General">
                  <c:v>0</c:v>
                </c:pt>
                <c:pt idx="3">
                  <c:v>9.7777777777776009</c:v>
                </c:pt>
                <c:pt idx="4" formatCode="_-* #,##0.0_-;\-* #,##0.0_-;_-* &quot;-&quot;_-;_-@_-">
                  <c:v>0.7</c:v>
                </c:pt>
                <c:pt idx="5">
                  <c:v>1377</c:v>
                </c:pt>
                <c:pt idx="6">
                  <c:v>1387</c:v>
                </c:pt>
                <c:pt idx="7">
                  <c:v>1385</c:v>
                </c:pt>
                <c:pt idx="8">
                  <c:v>1375</c:v>
                </c:pt>
                <c:pt idx="9">
                  <c:v>1559</c:v>
                </c:pt>
                <c:pt idx="10">
                  <c:v>1375</c:v>
                </c:pt>
                <c:pt idx="11">
                  <c:v>1385</c:v>
                </c:pt>
                <c:pt idx="12">
                  <c:v>1355</c:v>
                </c:pt>
                <c:pt idx="13">
                  <c:v>1387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771 </c:v>
                  </c:pt>
                  <c:pt idx="1">
                    <c:v> 798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성우주유소</c:v>
                  </c:pt>
                  <c:pt idx="13">
                    <c:v>청라에너지</c:v>
                  </c:pt>
                </c:lvl>
                <c:lvl>
                  <c:pt idx="0">
                    <c:v> 1,537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1,517 </c:v>
                  </c:pt>
                  <c:pt idx="6">
                    <c:v> 1,528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1,679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1,505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깨끗한나라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16,656 </c:v>
                  </c:pt>
                  <c:pt idx="1">
                    <c:v> 15,346 </c:v>
                  </c:pt>
                  <c:pt idx="2">
                    <c:v>↑</c:v>
                  </c:pt>
                  <c:pt idx="3">
                    <c:v> 1,309 </c:v>
                  </c:pt>
                  <c:pt idx="4">
                    <c:v> 8.5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12,500 </c:v>
                  </c:pt>
                  <c:pt idx="12">
                    <c:v> 19,900 </c:v>
                  </c:pt>
                  <c:pt idx="13">
                    <c:v> 19,700 </c:v>
                  </c:pt>
                </c:lvl>
                <c:lvl>
                  <c:pt idx="0">
                    <c:v> 7,737 </c:v>
                  </c:pt>
                  <c:pt idx="1">
                    <c:v> 7,509 </c:v>
                  </c:pt>
                  <c:pt idx="2">
                    <c:v>↑</c:v>
                  </c:pt>
                  <c:pt idx="3">
                    <c:v> 228 </c:v>
                  </c:pt>
                  <c:pt idx="4">
                    <c:v> 3.0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8,914 </c:v>
                  </c:pt>
                  <c:pt idx="1">
                    <c:v> 9,359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-4.7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8,900 </c:v>
                  </c:pt>
                </c:lvl>
                <c:lvl>
                  <c:pt idx="0">
                    <c:v> 1,294 </c:v>
                  </c:pt>
                  <c:pt idx="1">
                    <c:v> 1,284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0.8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12,636 </c:v>
                  </c:pt>
                  <c:pt idx="1">
                    <c:v> 12,546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0.7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2,050 </c:v>
                  </c:pt>
                  <c:pt idx="1">
                    <c:v> 2,093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1,300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2,056 </c:v>
                  </c:pt>
                  <c:pt idx="1">
                    <c:v> 1,956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1,212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14.1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4,621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-0.6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4,263 </c:v>
                  </c:pt>
                  <c:pt idx="1">
                    <c:v> 4,063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4.9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5,000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5,248 </c:v>
                  </c:pt>
                  <c:pt idx="1">
                    <c:v> 5,257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3,500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6,696 </c:v>
                  </c:pt>
                  <c:pt idx="1">
                    <c:v> 6,892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2,130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2,590</c:v>
                  </c:pt>
                  <c:pt idx="13">
                    <c:v>100g 2,400</c:v>
                  </c:pt>
                </c:lvl>
                <c:lvl>
                  <c:pt idx="0">
                    <c:v> 10,694 </c:v>
                  </c:pt>
                  <c:pt idx="1">
                    <c:v> 10,817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-1.1 </c:v>
                  </c:pt>
                  <c:pt idx="5">
                    <c:v> 10,900 </c:v>
                  </c:pt>
                  <c:pt idx="6">
                    <c:v> 10,650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12,950 </c:v>
                  </c:pt>
                  <c:pt idx="13">
                    <c:v> 12,000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48,606 </c:v>
                  </c:pt>
                  <c:pt idx="1">
                    <c:v> 45,872 </c:v>
                  </c:pt>
                  <c:pt idx="2">
                    <c:v>↑</c:v>
                  </c:pt>
                  <c:pt idx="3">
                    <c:v> 2,733 </c:v>
                  </c:pt>
                  <c:pt idx="4">
                    <c:v> 6.0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8,166 </c:v>
                  </c:pt>
                  <c:pt idx="1">
                    <c:v> 9,368 </c:v>
                  </c:pt>
                  <c:pt idx="2">
                    <c:v>↓</c:v>
                  </c:pt>
                  <c:pt idx="3">
                    <c:v> 1,202 </c:v>
                  </c:pt>
                  <c:pt idx="4">
                    <c:v>-12.8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5,980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2,984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4,980 </c:v>
                  </c:pt>
                  <c:pt idx="11">
                    <c:v> 1,990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2,251 </c:v>
                  </c:pt>
                  <c:pt idx="1">
                    <c:v> 2,354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1,850 </c:v>
                  </c:pt>
                  <c:pt idx="1">
                    <c:v> 2,257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-18.0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1,283 </c:v>
                  </c:pt>
                  <c:pt idx="1">
                    <c:v> 1,457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-11.9 </c:v>
                  </c:pt>
                  <c:pt idx="5">
                    <c:v> 800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1,180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1,723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8.4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2,180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1,580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2,402 </c:v>
                  </c:pt>
                  <c:pt idx="1">
                    <c:v> 2,374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1,400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6,034 </c:v>
                  </c:pt>
                  <c:pt idx="1">
                    <c:v> 5,636 </c:v>
                  </c:pt>
                  <c:pt idx="2">
                    <c:v>↑</c:v>
                  </c:pt>
                  <c:pt idx="3">
                    <c:v> 399 </c:v>
                  </c:pt>
                  <c:pt idx="4">
                    <c:v> 7.1 </c:v>
                  </c:pt>
                  <c:pt idx="5">
                    <c:v> 5,500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300g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300g</c:v>
                  </c:pt>
                </c:lvl>
                <c:lvl>
                  <c:pt idx="0">
                    <c:v> 1,667 </c:v>
                  </c:pt>
                  <c:pt idx="1">
                    <c:v> 1,827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-8.8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1,080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57,989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1,111 </c:v>
                  </c:pt>
                  <c:pt idx="4">
                    <c:v>-1.9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57,800 </c:v>
                  </c:pt>
                  <c:pt idx="12">
                    <c:v> 41,900 </c:v>
                  </c:pt>
                  <c:pt idx="13">
                    <c:v> 51,000 </c:v>
                  </c:pt>
                </c:lvl>
                <c:lvl>
                  <c:pt idx="5">
                    <c:v>5월 16일</c:v>
                  </c:pt>
                  <c:pt idx="6">
                    <c:v>05월 15일</c:v>
                  </c:pt>
                  <c:pt idx="7">
                    <c:v>05월 14일</c:v>
                  </c:pt>
                  <c:pt idx="8">
                    <c:v>05월 15일</c:v>
                  </c:pt>
                  <c:pt idx="9">
                    <c:v>05월 16일</c:v>
                  </c:pt>
                  <c:pt idx="10">
                    <c:v>05월 17일</c:v>
                  </c:pt>
                  <c:pt idx="11">
                    <c:v>05월 17일</c:v>
                  </c:pt>
                  <c:pt idx="12">
                    <c:v>05월 16일</c:v>
                  </c:pt>
                  <c:pt idx="13">
                    <c:v>05월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771 </c:v>
                  </c:pt>
                  <c:pt idx="1">
                    <c:v> 798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성우주유소</c:v>
                  </c:pt>
                  <c:pt idx="13">
                    <c:v>청라에너지</c:v>
                  </c:pt>
                </c:lvl>
                <c:lvl>
                  <c:pt idx="0">
                    <c:v> 1,537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1,517 </c:v>
                  </c:pt>
                  <c:pt idx="6">
                    <c:v> 1,528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1,679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1,505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깨끗한나라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16,656 </c:v>
                  </c:pt>
                  <c:pt idx="1">
                    <c:v> 15,346 </c:v>
                  </c:pt>
                  <c:pt idx="2">
                    <c:v>↑</c:v>
                  </c:pt>
                  <c:pt idx="3">
                    <c:v> 1,309 </c:v>
                  </c:pt>
                  <c:pt idx="4">
                    <c:v> 8.5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12,500 </c:v>
                  </c:pt>
                  <c:pt idx="12">
                    <c:v> 19,900 </c:v>
                  </c:pt>
                  <c:pt idx="13">
                    <c:v> 19,700 </c:v>
                  </c:pt>
                </c:lvl>
                <c:lvl>
                  <c:pt idx="0">
                    <c:v> 7,737 </c:v>
                  </c:pt>
                  <c:pt idx="1">
                    <c:v> 7,509 </c:v>
                  </c:pt>
                  <c:pt idx="2">
                    <c:v>↑</c:v>
                  </c:pt>
                  <c:pt idx="3">
                    <c:v> 228 </c:v>
                  </c:pt>
                  <c:pt idx="4">
                    <c:v> 3.0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8,914 </c:v>
                  </c:pt>
                  <c:pt idx="1">
                    <c:v> 9,359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-4.7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8,900 </c:v>
                  </c:pt>
                </c:lvl>
                <c:lvl>
                  <c:pt idx="0">
                    <c:v> 1,294 </c:v>
                  </c:pt>
                  <c:pt idx="1">
                    <c:v> 1,284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0.8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12,636 </c:v>
                  </c:pt>
                  <c:pt idx="1">
                    <c:v> 12,546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0.7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2,050 </c:v>
                  </c:pt>
                  <c:pt idx="1">
                    <c:v> 2,093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1,300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2,056 </c:v>
                  </c:pt>
                  <c:pt idx="1">
                    <c:v> 1,956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1,212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14.1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4,621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-0.6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4,263 </c:v>
                  </c:pt>
                  <c:pt idx="1">
                    <c:v> 4,063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4.9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5,000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5,248 </c:v>
                  </c:pt>
                  <c:pt idx="1">
                    <c:v> 5,257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3,500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6,696 </c:v>
                  </c:pt>
                  <c:pt idx="1">
                    <c:v> 6,892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2,130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2,590</c:v>
                  </c:pt>
                  <c:pt idx="13">
                    <c:v>100g 2,400</c:v>
                  </c:pt>
                </c:lvl>
                <c:lvl>
                  <c:pt idx="0">
                    <c:v> 10,694 </c:v>
                  </c:pt>
                  <c:pt idx="1">
                    <c:v> 10,817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-1.1 </c:v>
                  </c:pt>
                  <c:pt idx="5">
                    <c:v> 10,900 </c:v>
                  </c:pt>
                  <c:pt idx="6">
                    <c:v> 10,650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12,950 </c:v>
                  </c:pt>
                  <c:pt idx="13">
                    <c:v> 12,000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48,606 </c:v>
                  </c:pt>
                  <c:pt idx="1">
                    <c:v> 45,872 </c:v>
                  </c:pt>
                  <c:pt idx="2">
                    <c:v>↑</c:v>
                  </c:pt>
                  <c:pt idx="3">
                    <c:v> 2,733 </c:v>
                  </c:pt>
                  <c:pt idx="4">
                    <c:v> 6.0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8,166 </c:v>
                  </c:pt>
                  <c:pt idx="1">
                    <c:v> 9,368 </c:v>
                  </c:pt>
                  <c:pt idx="2">
                    <c:v>↓</c:v>
                  </c:pt>
                  <c:pt idx="3">
                    <c:v> 1,202 </c:v>
                  </c:pt>
                  <c:pt idx="4">
                    <c:v>-12.8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5,980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2,984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4,980 </c:v>
                  </c:pt>
                  <c:pt idx="11">
                    <c:v> 1,990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2,251 </c:v>
                  </c:pt>
                  <c:pt idx="1">
                    <c:v> 2,354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1,850 </c:v>
                  </c:pt>
                  <c:pt idx="1">
                    <c:v> 2,257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-18.0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1,283 </c:v>
                  </c:pt>
                  <c:pt idx="1">
                    <c:v> 1,457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-11.9 </c:v>
                  </c:pt>
                  <c:pt idx="5">
                    <c:v> 800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1,180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1,723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8.4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2,180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1,580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2,402 </c:v>
                  </c:pt>
                  <c:pt idx="1">
                    <c:v> 2,374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1,400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6,034 </c:v>
                  </c:pt>
                  <c:pt idx="1">
                    <c:v> 5,636 </c:v>
                  </c:pt>
                  <c:pt idx="2">
                    <c:v>↑</c:v>
                  </c:pt>
                  <c:pt idx="3">
                    <c:v> 399 </c:v>
                  </c:pt>
                  <c:pt idx="4">
                    <c:v> 7.1 </c:v>
                  </c:pt>
                  <c:pt idx="5">
                    <c:v> 5,500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300g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300g</c:v>
                  </c:pt>
                </c:lvl>
                <c:lvl>
                  <c:pt idx="0">
                    <c:v> 1,667 </c:v>
                  </c:pt>
                  <c:pt idx="1">
                    <c:v> 1,827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-8.8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1,080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57,989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1,111 </c:v>
                  </c:pt>
                  <c:pt idx="4">
                    <c:v>-1.9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57,800 </c:v>
                  </c:pt>
                  <c:pt idx="12">
                    <c:v> 41,900 </c:v>
                  </c:pt>
                  <c:pt idx="13">
                    <c:v> 51,000 </c:v>
                  </c:pt>
                </c:lvl>
                <c:lvl>
                  <c:pt idx="5">
                    <c:v>5월 16일</c:v>
                  </c:pt>
                  <c:pt idx="6">
                    <c:v>05월 15일</c:v>
                  </c:pt>
                  <c:pt idx="7">
                    <c:v>05월 14일</c:v>
                  </c:pt>
                  <c:pt idx="8">
                    <c:v>05월 15일</c:v>
                  </c:pt>
                  <c:pt idx="9">
                    <c:v>05월 16일</c:v>
                  </c:pt>
                  <c:pt idx="10">
                    <c:v>05월 17일</c:v>
                  </c:pt>
                  <c:pt idx="11">
                    <c:v>05월 17일</c:v>
                  </c:pt>
                  <c:pt idx="12">
                    <c:v>05월 16일</c:v>
                  </c:pt>
                  <c:pt idx="13">
                    <c:v>05월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771 </c:v>
                  </c:pt>
                  <c:pt idx="1">
                    <c:v> 798 </c:v>
                  </c:pt>
                  <c:pt idx="2">
                    <c:v>↓</c:v>
                  </c:pt>
                  <c:pt idx="3">
                    <c:v> 27 </c:v>
                  </c:pt>
                  <c:pt idx="4">
                    <c:v>-3.3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강남주유소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성우주유소</c:v>
                  </c:pt>
                  <c:pt idx="13">
                    <c:v>청라에너지</c:v>
                  </c:pt>
                </c:lvl>
                <c:lvl>
                  <c:pt idx="0">
                    <c:v> 1,537 </c:v>
                  </c:pt>
                  <c:pt idx="1">
                    <c:v> 1,526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0.7 </c:v>
                  </c:pt>
                  <c:pt idx="5">
                    <c:v> 1,517 </c:v>
                  </c:pt>
                  <c:pt idx="6">
                    <c:v> 1,528 </c:v>
                  </c:pt>
                  <c:pt idx="7">
                    <c:v> 1,534 </c:v>
                  </c:pt>
                  <c:pt idx="8">
                    <c:v> 1,515 </c:v>
                  </c:pt>
                  <c:pt idx="9">
                    <c:v> 1,679 </c:v>
                  </c:pt>
                  <c:pt idx="10">
                    <c:v> 1,515 </c:v>
                  </c:pt>
                  <c:pt idx="11">
                    <c:v> 1,525 </c:v>
                  </c:pt>
                  <c:pt idx="12">
                    <c:v> 1,505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깨끗한나라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16,656 </c:v>
                  </c:pt>
                  <c:pt idx="1">
                    <c:v> 15,346 </c:v>
                  </c:pt>
                  <c:pt idx="2">
                    <c:v>↑</c:v>
                  </c:pt>
                  <c:pt idx="3">
                    <c:v> 1,309 </c:v>
                  </c:pt>
                  <c:pt idx="4">
                    <c:v> 8.5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17,900 </c:v>
                  </c:pt>
                  <c:pt idx="9">
                    <c:v> 16,900 </c:v>
                  </c:pt>
                  <c:pt idx="10">
                    <c:v> 18,900 </c:v>
                  </c:pt>
                  <c:pt idx="11">
                    <c:v> 12,500 </c:v>
                  </c:pt>
                  <c:pt idx="12">
                    <c:v> 19,900 </c:v>
                  </c:pt>
                  <c:pt idx="13">
                    <c:v> 19,700 </c:v>
                  </c:pt>
                </c:lvl>
                <c:lvl>
                  <c:pt idx="0">
                    <c:v> 7,737 </c:v>
                  </c:pt>
                  <c:pt idx="1">
                    <c:v> 7,509 </c:v>
                  </c:pt>
                  <c:pt idx="2">
                    <c:v>↑</c:v>
                  </c:pt>
                  <c:pt idx="3">
                    <c:v> 228 </c:v>
                  </c:pt>
                  <c:pt idx="4">
                    <c:v> 3.0 </c:v>
                  </c:pt>
                  <c:pt idx="5">
                    <c:v> 6,900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15,900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2.5kg</c:v>
                  </c:pt>
                  <c:pt idx="13">
                    <c:v>테크 4kg</c:v>
                  </c:pt>
                </c:lvl>
                <c:lvl>
                  <c:pt idx="0">
                    <c:v> 8,914 </c:v>
                  </c:pt>
                  <c:pt idx="1">
                    <c:v> 9,359 </c:v>
                  </c:pt>
                  <c:pt idx="2">
                    <c:v>↓</c:v>
                  </c:pt>
                  <c:pt idx="3">
                    <c:v> 444 </c:v>
                  </c:pt>
                  <c:pt idx="4">
                    <c:v>-4.7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7,900 </c:v>
                  </c:pt>
                  <c:pt idx="12">
                    <c:v> 7,900 </c:v>
                  </c:pt>
                  <c:pt idx="13">
                    <c:v> 8,900 </c:v>
                  </c:pt>
                </c:lvl>
                <c:lvl>
                  <c:pt idx="0">
                    <c:v> 1,294 </c:v>
                  </c:pt>
                  <c:pt idx="1">
                    <c:v> 1,284 </c:v>
                  </c:pt>
                  <c:pt idx="2">
                    <c:v>↑</c:v>
                  </c:pt>
                  <c:pt idx="3">
                    <c:v> 10 </c:v>
                  </c:pt>
                  <c:pt idx="4">
                    <c:v> 0.8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1,260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12,636 </c:v>
                  </c:pt>
                  <c:pt idx="1">
                    <c:v> 12,546 </c:v>
                  </c:pt>
                  <c:pt idx="2">
                    <c:v>↑</c:v>
                  </c:pt>
                  <c:pt idx="3">
                    <c:v> 90 </c:v>
                  </c:pt>
                  <c:pt idx="4">
                    <c:v> 0.7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12,780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380g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2,050 </c:v>
                  </c:pt>
                  <c:pt idx="1">
                    <c:v> 2,093 </c:v>
                  </c:pt>
                  <c:pt idx="2">
                    <c:v>↓</c:v>
                  </c:pt>
                  <c:pt idx="3">
                    <c:v> 43 </c:v>
                  </c:pt>
                  <c:pt idx="4">
                    <c:v>-2.1 </c:v>
                  </c:pt>
                  <c:pt idx="5">
                    <c:v> 1,300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1,300 </c:v>
                  </c:pt>
                  <c:pt idx="12">
                    <c:v> 3,490 </c:v>
                  </c:pt>
                  <c:pt idx="13">
                    <c:v> 1,300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2,056 </c:v>
                  </c:pt>
                  <c:pt idx="1">
                    <c:v> 1,956 </c:v>
                  </c:pt>
                  <c:pt idx="2">
                    <c:v>↑</c:v>
                  </c:pt>
                  <c:pt idx="3">
                    <c:v> 100 </c:v>
                  </c:pt>
                  <c:pt idx="4">
                    <c:v> 5.1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1,890 </c:v>
                  </c:pt>
                  <c:pt idx="12">
                    <c:v> 1,990 </c:v>
                  </c:pt>
                  <c:pt idx="13">
                    <c:v> 2,300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1,913 </c:v>
                  </c:pt>
                  <c:pt idx="1">
                    <c:v> 1,913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740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1,383 </c:v>
                  </c:pt>
                  <c:pt idx="1">
                    <c:v> 1,212 </c:v>
                  </c:pt>
                  <c:pt idx="2">
                    <c:v>↑</c:v>
                  </c:pt>
                  <c:pt idx="3">
                    <c:v> 171 </c:v>
                  </c:pt>
                  <c:pt idx="4">
                    <c:v> 14.1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4,621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-0.6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100g 498</c:v>
                  </c:pt>
                </c:lvl>
                <c:lvl>
                  <c:pt idx="0">
                    <c:v> 4,263 </c:v>
                  </c:pt>
                  <c:pt idx="1">
                    <c:v> 4,063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4.9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3,000 </c:v>
                  </c:pt>
                  <c:pt idx="9">
                    <c:v> 4,980 </c:v>
                  </c:pt>
                  <c:pt idx="10">
                    <c:v> 4,980 </c:v>
                  </c:pt>
                  <c:pt idx="11">
                    <c:v> 3,480 </c:v>
                  </c:pt>
                  <c:pt idx="12">
                    <c:v> 5,000 </c:v>
                  </c:pt>
                  <c:pt idx="13">
                    <c:v> 4,430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5,248 </c:v>
                  </c:pt>
                  <c:pt idx="1">
                    <c:v> 5,257 </c:v>
                  </c:pt>
                  <c:pt idx="2">
                    <c:v>↓</c:v>
                  </c:pt>
                  <c:pt idx="3">
                    <c:v> 9 </c:v>
                  </c:pt>
                  <c:pt idx="4">
                    <c:v>-0.2 </c:v>
                  </c:pt>
                  <c:pt idx="5">
                    <c:v> 4,500 </c:v>
                  </c:pt>
                  <c:pt idx="6">
                    <c:v> 5,000 </c:v>
                  </c:pt>
                  <c:pt idx="7">
                    <c:v> 4,000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3,500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6,696 </c:v>
                  </c:pt>
                  <c:pt idx="1">
                    <c:v> 6,892 </c:v>
                  </c:pt>
                  <c:pt idx="2">
                    <c:v>↓</c:v>
                  </c:pt>
                  <c:pt idx="3">
                    <c:v> 197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6,900 </c:v>
                  </c:pt>
                  <c:pt idx="10">
                    <c:v> 5,980 </c:v>
                  </c:pt>
                  <c:pt idx="11">
                    <c:v> 7,980 </c:v>
                  </c:pt>
                  <c:pt idx="12">
                    <c:v> 7,990 </c:v>
                  </c:pt>
                  <c:pt idx="13">
                    <c:v> 5,520 </c:v>
                  </c:pt>
                </c:lvl>
                <c:lvl>
                  <c:pt idx="5">
                    <c:v>100g 2,180</c:v>
                  </c:pt>
                  <c:pt idx="6">
                    <c:v>100g 2,130</c:v>
                  </c:pt>
                  <c:pt idx="7">
                    <c:v>100g 1,850</c:v>
                  </c:pt>
                  <c:pt idx="8">
                    <c:v>100g 1,650</c:v>
                  </c:pt>
                  <c:pt idx="9">
                    <c:v>100g 1,990</c:v>
                  </c:pt>
                  <c:pt idx="10">
                    <c:v>100g 1,980</c:v>
                  </c:pt>
                  <c:pt idx="11">
                    <c:v>100g 2,480</c:v>
                  </c:pt>
                  <c:pt idx="12">
                    <c:v>100g 2,590</c:v>
                  </c:pt>
                  <c:pt idx="13">
                    <c:v>100g 2,400</c:v>
                  </c:pt>
                </c:lvl>
                <c:lvl>
                  <c:pt idx="0">
                    <c:v> 10,694 </c:v>
                  </c:pt>
                  <c:pt idx="1">
                    <c:v> 10,817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-1.1 </c:v>
                  </c:pt>
                  <c:pt idx="5">
                    <c:v> 10,900 </c:v>
                  </c:pt>
                  <c:pt idx="6">
                    <c:v> 10,650 </c:v>
                  </c:pt>
                  <c:pt idx="7">
                    <c:v> 9,250 </c:v>
                  </c:pt>
                  <c:pt idx="8">
                    <c:v> 8,250 </c:v>
                  </c:pt>
                  <c:pt idx="9">
                    <c:v> 9,950 </c:v>
                  </c:pt>
                  <c:pt idx="10">
                    <c:v> 9,900 </c:v>
                  </c:pt>
                  <c:pt idx="11">
                    <c:v> 12,400 </c:v>
                  </c:pt>
                  <c:pt idx="12">
                    <c:v> 12,950 </c:v>
                  </c:pt>
                  <c:pt idx="13">
                    <c:v> 12,000 </c:v>
                  </c:pt>
                </c:lvl>
                <c:lvl>
                  <c:pt idx="5">
                    <c:v>100g 9,200</c:v>
                  </c:pt>
                  <c:pt idx="6">
                    <c:v>100g 9,900</c:v>
                  </c:pt>
                  <c:pt idx="7">
                    <c:v>100g 9,000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8,500</c:v>
                  </c:pt>
                  <c:pt idx="11">
                    <c:v>100g 9,900</c:v>
                  </c:pt>
                  <c:pt idx="12">
                    <c:v>한우등심 100g 9,490</c:v>
                  </c:pt>
                  <c:pt idx="13">
                    <c:v>100g 9,300</c:v>
                  </c:pt>
                </c:lvl>
                <c:lvl>
                  <c:pt idx="0">
                    <c:v> 48,606 </c:v>
                  </c:pt>
                  <c:pt idx="1">
                    <c:v> 45,872 </c:v>
                  </c:pt>
                  <c:pt idx="2">
                    <c:v>↑</c:v>
                  </c:pt>
                  <c:pt idx="3">
                    <c:v> 2,733 </c:v>
                  </c:pt>
                  <c:pt idx="4">
                    <c:v> 6.0 </c:v>
                  </c:pt>
                  <c:pt idx="5">
                    <c:v> 46,000 </c:v>
                  </c:pt>
                  <c:pt idx="6">
                    <c:v> 49,500 </c:v>
                  </c:pt>
                  <c:pt idx="7">
                    <c:v> 45,000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42,500 </c:v>
                  </c:pt>
                  <c:pt idx="11">
                    <c:v> 49,500 </c:v>
                  </c:pt>
                  <c:pt idx="12">
                    <c:v> 47,450 </c:v>
                  </c:pt>
                  <c:pt idx="13">
                    <c:v> 46,500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400g</c:v>
                  </c:pt>
                  <c:pt idx="13">
                    <c:v>300g</c:v>
                  </c:pt>
                </c:lvl>
                <c:lvl>
                  <c:pt idx="0">
                    <c:v> 8,166 </c:v>
                  </c:pt>
                  <c:pt idx="1">
                    <c:v> 9,368 </c:v>
                  </c:pt>
                  <c:pt idx="2">
                    <c:v>↓</c:v>
                  </c:pt>
                  <c:pt idx="3">
                    <c:v> 1,202 </c:v>
                  </c:pt>
                  <c:pt idx="4">
                    <c:v>-12.8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5,980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12">
                    <c:v>2마리</c:v>
                  </c:pt>
                </c:lvl>
                <c:lvl>
                  <c:pt idx="0">
                    <c:v> 2,984 </c:v>
                  </c:pt>
                  <c:pt idx="1">
                    <c:v> 2,820 </c:v>
                  </c:pt>
                  <c:pt idx="2">
                    <c:v>↑</c:v>
                  </c:pt>
                  <c:pt idx="3">
                    <c:v> 164 </c:v>
                  </c:pt>
                  <c:pt idx="4">
                    <c:v> 5.8 </c:v>
                  </c:pt>
                  <c:pt idx="5">
                    <c:v> 1,250 </c:v>
                  </c:pt>
                  <c:pt idx="6">
                    <c:v> 1,700 </c:v>
                  </c:pt>
                  <c:pt idx="7">
                    <c:v> 1,250 </c:v>
                  </c:pt>
                  <c:pt idx="8">
                    <c:v> 5,000 </c:v>
                  </c:pt>
                  <c:pt idx="9">
                    <c:v> 2,900 </c:v>
                  </c:pt>
                  <c:pt idx="10">
                    <c:v> 4,980 </c:v>
                  </c:pt>
                  <c:pt idx="11">
                    <c:v> 1,990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2,251 </c:v>
                  </c:pt>
                  <c:pt idx="1">
                    <c:v> 2,354 </c:v>
                  </c:pt>
                  <c:pt idx="2">
                    <c:v>↓</c:v>
                  </c:pt>
                  <c:pt idx="3">
                    <c:v> 103 </c:v>
                  </c:pt>
                  <c:pt idx="4">
                    <c:v>-4.4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1,540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1,850 </c:v>
                  </c:pt>
                  <c:pt idx="1">
                    <c:v> 2,257 </c:v>
                  </c:pt>
                  <c:pt idx="2">
                    <c:v>↓</c:v>
                  </c:pt>
                  <c:pt idx="3">
                    <c:v> 407 </c:v>
                  </c:pt>
                  <c:pt idx="4">
                    <c:v>-18.0 </c:v>
                  </c:pt>
                  <c:pt idx="5">
                    <c:v> 1,200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1,500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2,990 </c:v>
                  </c:pt>
                  <c:pt idx="13">
                    <c:v> 1,500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1,283 </c:v>
                  </c:pt>
                  <c:pt idx="1">
                    <c:v> 1,457 </c:v>
                  </c:pt>
                  <c:pt idx="2">
                    <c:v>↓</c:v>
                  </c:pt>
                  <c:pt idx="3">
                    <c:v> 173 </c:v>
                  </c:pt>
                  <c:pt idx="4">
                    <c:v>-11.9 </c:v>
                  </c:pt>
                  <c:pt idx="5">
                    <c:v> 800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1,500 </c:v>
                  </c:pt>
                  <c:pt idx="10">
                    <c:v> 1,180 </c:v>
                  </c:pt>
                  <c:pt idx="11">
                    <c:v> 1,580 </c:v>
                  </c:pt>
                  <c:pt idx="12">
                    <c:v> 1,490 </c:v>
                  </c:pt>
                  <c:pt idx="13">
                    <c:v> 1,500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1,723 </c:v>
                  </c:pt>
                  <c:pt idx="1">
                    <c:v> 1,590 </c:v>
                  </c:pt>
                  <c:pt idx="2">
                    <c:v>↑</c:v>
                  </c:pt>
                  <c:pt idx="3">
                    <c:v> 133 </c:v>
                  </c:pt>
                  <c:pt idx="4">
                    <c:v> 8.4 </c:v>
                  </c:pt>
                  <c:pt idx="5">
                    <c:v> 1,000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1,780 </c:v>
                  </c:pt>
                  <c:pt idx="10">
                    <c:v> 2,180 </c:v>
                  </c:pt>
                  <c:pt idx="11">
                    <c:v> 1,780 </c:v>
                  </c:pt>
                  <c:pt idx="12">
                    <c:v> 3,490 </c:v>
                  </c:pt>
                  <c:pt idx="13">
                    <c:v> 1,580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2,402 </c:v>
                  </c:pt>
                  <c:pt idx="1">
                    <c:v> 2,374 </c:v>
                  </c:pt>
                  <c:pt idx="2">
                    <c:v>↑</c:v>
                  </c:pt>
                  <c:pt idx="3">
                    <c:v> 28 </c:v>
                  </c:pt>
                  <c:pt idx="4">
                    <c:v> 1.2 </c:v>
                  </c:pt>
                  <c:pt idx="5">
                    <c:v> 2,000 </c:v>
                  </c:pt>
                  <c:pt idx="6">
                    <c:v> 1,500 </c:v>
                  </c:pt>
                  <c:pt idx="7">
                    <c:v> 1,400 </c:v>
                  </c:pt>
                  <c:pt idx="8">
                    <c:v> 2,500 </c:v>
                  </c:pt>
                  <c:pt idx="9">
                    <c:v> 2,980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3,490 </c:v>
                  </c:pt>
                  <c:pt idx="13">
                    <c:v> 1,790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3">
                    <c:v>300g</c:v>
                  </c:pt>
                </c:lvl>
                <c:lvl>
                  <c:pt idx="0">
                    <c:v> 6,034 </c:v>
                  </c:pt>
                  <c:pt idx="1">
                    <c:v> 5,636 </c:v>
                  </c:pt>
                  <c:pt idx="2">
                    <c:v>↑</c:v>
                  </c:pt>
                  <c:pt idx="3">
                    <c:v> 399 </c:v>
                  </c:pt>
                  <c:pt idx="4">
                    <c:v> 7.1 </c:v>
                  </c:pt>
                  <c:pt idx="5">
                    <c:v> 5,500 </c:v>
                  </c:pt>
                  <c:pt idx="6">
                    <c:v> 5,800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3,180 </c:v>
                  </c:pt>
                  <c:pt idx="10">
                    <c:v> 3,180 </c:v>
                  </c:pt>
                  <c:pt idx="11">
                    <c:v> 6,980 </c:v>
                  </c:pt>
                  <c:pt idx="12">
                    <c:v> 7,990 </c:v>
                  </c:pt>
                  <c:pt idx="13">
                    <c:v> 3,180 </c:v>
                  </c:pt>
                </c:lvl>
                <c:lvl>
                  <c:pt idx="5">
                    <c:v>380g</c:v>
                  </c:pt>
                  <c:pt idx="6">
                    <c:v>300g</c:v>
                  </c:pt>
                  <c:pt idx="7">
                    <c:v>1봉지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300g</c:v>
                  </c:pt>
                </c:lvl>
                <c:lvl>
                  <c:pt idx="0">
                    <c:v> 1,667 </c:v>
                  </c:pt>
                  <c:pt idx="1">
                    <c:v> 1,827 </c:v>
                  </c:pt>
                  <c:pt idx="2">
                    <c:v>↓</c:v>
                  </c:pt>
                  <c:pt idx="3">
                    <c:v> 160 </c:v>
                  </c:pt>
                  <c:pt idx="4">
                    <c:v>-8.8 </c:v>
                  </c:pt>
                  <c:pt idx="5">
                    <c:v> 1,800 </c:v>
                  </c:pt>
                  <c:pt idx="6">
                    <c:v> 1,200 </c:v>
                  </c:pt>
                  <c:pt idx="7">
                    <c:v> 1,000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1,080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57,989 </c:v>
                  </c:pt>
                  <c:pt idx="1">
                    <c:v> 59,100 </c:v>
                  </c:pt>
                  <c:pt idx="2">
                    <c:v>↓</c:v>
                  </c:pt>
                  <c:pt idx="3">
                    <c:v> 1,111 </c:v>
                  </c:pt>
                  <c:pt idx="4">
                    <c:v>-1.9 </c:v>
                  </c:pt>
                  <c:pt idx="5">
                    <c:v> 67,000 </c:v>
                  </c:pt>
                  <c:pt idx="6">
                    <c:v> 58,800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57,800 </c:v>
                  </c:pt>
                  <c:pt idx="12">
                    <c:v> 41,900 </c:v>
                  </c:pt>
                  <c:pt idx="13">
                    <c:v> 51,000 </c:v>
                  </c:pt>
                </c:lvl>
                <c:lvl>
                  <c:pt idx="5">
                    <c:v>5월 16일</c:v>
                  </c:pt>
                  <c:pt idx="6">
                    <c:v>05월 15일</c:v>
                  </c:pt>
                  <c:pt idx="7">
                    <c:v>05월 14일</c:v>
                  </c:pt>
                  <c:pt idx="8">
                    <c:v>05월 15일</c:v>
                  </c:pt>
                  <c:pt idx="9">
                    <c:v>05월 16일</c:v>
                  </c:pt>
                  <c:pt idx="10">
                    <c:v>05월 17일</c:v>
                  </c:pt>
                  <c:pt idx="11">
                    <c:v>05월 17일</c:v>
                  </c:pt>
                  <c:pt idx="12">
                    <c:v>05월 16일</c:v>
                  </c:pt>
                  <c:pt idx="13">
                    <c:v>05월 13일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66976"/>
        <c:axId val="194064384"/>
      </c:barChart>
      <c:catAx>
        <c:axId val="193566976"/>
        <c:scaling>
          <c:orientation val="minMax"/>
        </c:scaling>
        <c:delete val="0"/>
        <c:axPos val="b"/>
        <c:majorTickMark val="out"/>
        <c:minorTickMark val="none"/>
        <c:tickLblPos val="nextTo"/>
        <c:crossAx val="194064384"/>
        <c:crosses val="autoZero"/>
        <c:auto val="1"/>
        <c:lblAlgn val="ctr"/>
        <c:lblOffset val="100"/>
        <c:noMultiLvlLbl val="0"/>
      </c:catAx>
      <c:valAx>
        <c:axId val="19406438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3566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1" t="s">
        <v>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spans="1:17" s="10" customFormat="1" ht="39.950000000000003" customHeight="1" x14ac:dyDescent="0.15">
      <c r="A2" s="38" t="s">
        <v>18</v>
      </c>
      <c r="B2" s="38" t="s">
        <v>19</v>
      </c>
      <c r="C2" s="38" t="s">
        <v>20</v>
      </c>
      <c r="D2" s="46" t="s">
        <v>34</v>
      </c>
      <c r="E2" s="46" t="s">
        <v>35</v>
      </c>
      <c r="F2" s="42" t="s">
        <v>36</v>
      </c>
      <c r="G2" s="43"/>
      <c r="H2" s="4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29" t="s">
        <v>169</v>
      </c>
      <c r="J3" s="29">
        <v>43600</v>
      </c>
      <c r="K3" s="29">
        <v>43599</v>
      </c>
      <c r="L3" s="29">
        <v>43600</v>
      </c>
      <c r="M3" s="29">
        <v>43601</v>
      </c>
      <c r="N3" s="29">
        <v>43602</v>
      </c>
      <c r="O3" s="29">
        <v>43602</v>
      </c>
      <c r="P3" s="29">
        <v>43601</v>
      </c>
      <c r="Q3" s="29">
        <v>43598</v>
      </c>
    </row>
    <row r="4" spans="1:17" s="14" customFormat="1" ht="19.5" customHeight="1" x14ac:dyDescent="0.15">
      <c r="A4" s="48" t="s">
        <v>21</v>
      </c>
      <c r="B4" s="36" t="s">
        <v>22</v>
      </c>
      <c r="C4" s="12" t="s">
        <v>32</v>
      </c>
      <c r="D4" s="3">
        <f>AVERAGE(I4:Q4)</f>
        <v>57988.888888888891</v>
      </c>
      <c r="E4" s="3">
        <v>59100</v>
      </c>
      <c r="F4" s="4" t="str">
        <f>IF((D4-E4)&lt;0,"↓",IF((D4-E4)&gt;0,"↑",""))</f>
        <v>↓</v>
      </c>
      <c r="G4" s="5">
        <f>ABS(D4-E4)</f>
        <v>1111.1111111111095</v>
      </c>
      <c r="H4" s="26">
        <f>ROUND(((D4-E4)/E4)*100,1)</f>
        <v>-1.9</v>
      </c>
      <c r="I4" s="13">
        <v>67000</v>
      </c>
      <c r="J4" s="13">
        <v>58800</v>
      </c>
      <c r="K4" s="13">
        <v>68500</v>
      </c>
      <c r="L4" s="13">
        <v>72000</v>
      </c>
      <c r="M4" s="13">
        <v>54000</v>
      </c>
      <c r="N4" s="13">
        <v>50900</v>
      </c>
      <c r="O4" s="13">
        <v>57800</v>
      </c>
      <c r="P4" s="13">
        <v>41900</v>
      </c>
      <c r="Q4" s="13">
        <v>51000</v>
      </c>
    </row>
    <row r="5" spans="1:17" s="14" customFormat="1" ht="19.5" customHeight="1" x14ac:dyDescent="0.15">
      <c r="A5" s="49"/>
      <c r="B5" s="37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133</v>
      </c>
      <c r="M5" s="13" t="s">
        <v>108</v>
      </c>
      <c r="N5" s="13" t="s">
        <v>112</v>
      </c>
      <c r="O5" s="13" t="s">
        <v>130</v>
      </c>
      <c r="P5" s="13" t="s">
        <v>187</v>
      </c>
      <c r="Q5" s="13" t="s">
        <v>162</v>
      </c>
    </row>
    <row r="6" spans="1:17" s="14" customFormat="1" ht="19.5" customHeight="1" x14ac:dyDescent="0.15">
      <c r="A6" s="49"/>
      <c r="B6" s="36" t="s">
        <v>59</v>
      </c>
      <c r="C6" s="12" t="s">
        <v>0</v>
      </c>
      <c r="D6" s="3">
        <f>AVERAGE(I6:Q6)</f>
        <v>1666.6666666666667</v>
      </c>
      <c r="E6" s="3">
        <v>1826.6666666666667</v>
      </c>
      <c r="F6" s="4" t="str">
        <f>IF((D6-E6)&lt;0,"↓",IF((D6-E6)&gt;0,"↑",""))</f>
        <v>↓</v>
      </c>
      <c r="G6" s="5">
        <f>ABS(D6-E6)</f>
        <v>160</v>
      </c>
      <c r="H6" s="26">
        <f>ROUND(((D6-E6)/E6)*100,1)</f>
        <v>-8.8000000000000007</v>
      </c>
      <c r="I6" s="13">
        <v>1800</v>
      </c>
      <c r="J6" s="13">
        <v>1200</v>
      </c>
      <c r="K6" s="13">
        <v>1000</v>
      </c>
      <c r="L6" s="13">
        <v>2180</v>
      </c>
      <c r="M6" s="13">
        <v>2180</v>
      </c>
      <c r="N6" s="13">
        <v>2180</v>
      </c>
      <c r="O6" s="13">
        <v>1090</v>
      </c>
      <c r="P6" s="13">
        <v>2290</v>
      </c>
      <c r="Q6" s="13">
        <v>1080</v>
      </c>
    </row>
    <row r="7" spans="1:17" s="14" customFormat="1" ht="18.75" customHeight="1" x14ac:dyDescent="0.15">
      <c r="A7" s="49"/>
      <c r="B7" s="37"/>
      <c r="C7" s="12" t="s">
        <v>42</v>
      </c>
      <c r="D7" s="3"/>
      <c r="E7" s="3"/>
      <c r="F7" s="4"/>
      <c r="G7" s="5"/>
      <c r="H7" s="26"/>
      <c r="I7" s="13" t="s">
        <v>165</v>
      </c>
      <c r="J7" s="13" t="s">
        <v>172</v>
      </c>
      <c r="K7" s="13" t="s">
        <v>175</v>
      </c>
      <c r="L7" s="13" t="s">
        <v>125</v>
      </c>
      <c r="M7" s="13"/>
      <c r="N7" s="13" t="s">
        <v>128</v>
      </c>
      <c r="O7" s="13" t="s">
        <v>182</v>
      </c>
      <c r="P7" s="13"/>
      <c r="Q7" s="13" t="s">
        <v>172</v>
      </c>
    </row>
    <row r="8" spans="1:17" s="14" customFormat="1" ht="19.5" customHeight="1" x14ac:dyDescent="0.15">
      <c r="A8" s="49"/>
      <c r="B8" s="36" t="s">
        <v>66</v>
      </c>
      <c r="C8" s="12" t="s">
        <v>1</v>
      </c>
      <c r="D8" s="3">
        <f>AVERAGE(I8:Q8)</f>
        <v>6034.4444444444443</v>
      </c>
      <c r="E8" s="3">
        <v>5635.5555555555557</v>
      </c>
      <c r="F8" s="4" t="str">
        <f>IF((D8-E8)&lt;0,"↓",IF((D8-E8)&gt;0,"↑",""))</f>
        <v>↑</v>
      </c>
      <c r="G8" s="5">
        <f>ABS(D8-E8)</f>
        <v>398.88888888888869</v>
      </c>
      <c r="H8" s="26">
        <f>ROUND(((D8-E8)/E8)*100,1)</f>
        <v>7.1</v>
      </c>
      <c r="I8" s="13">
        <v>5500</v>
      </c>
      <c r="J8" s="13">
        <v>5800</v>
      </c>
      <c r="K8" s="13">
        <v>8500</v>
      </c>
      <c r="L8" s="13">
        <v>10000</v>
      </c>
      <c r="M8" s="13">
        <v>3180</v>
      </c>
      <c r="N8" s="13">
        <v>3180</v>
      </c>
      <c r="O8" s="13">
        <v>6980</v>
      </c>
      <c r="P8" s="13">
        <v>7990</v>
      </c>
      <c r="Q8" s="13">
        <v>3180</v>
      </c>
    </row>
    <row r="9" spans="1:17" s="14" customFormat="1" ht="19.5" customHeight="1" x14ac:dyDescent="0.15">
      <c r="A9" s="49"/>
      <c r="B9" s="37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146</v>
      </c>
      <c r="N9" s="13" t="s">
        <v>158</v>
      </c>
      <c r="O9" s="15"/>
      <c r="P9" s="13"/>
      <c r="Q9" s="13" t="s">
        <v>146</v>
      </c>
    </row>
    <row r="10" spans="1:17" s="14" customFormat="1" ht="19.5" customHeight="1" x14ac:dyDescent="0.15">
      <c r="A10" s="49"/>
      <c r="B10" s="36" t="s">
        <v>65</v>
      </c>
      <c r="C10" s="12" t="s">
        <v>2</v>
      </c>
      <c r="D10" s="3">
        <f>AVERAGE(I10:Q10)</f>
        <v>2402.2222222222222</v>
      </c>
      <c r="E10" s="3">
        <v>2374.4444444444443</v>
      </c>
      <c r="F10" s="4" t="str">
        <f>IF((D10-E10)&lt;0,"↓",IF((D10-E10)&gt;0,"↑",""))</f>
        <v>↑</v>
      </c>
      <c r="G10" s="5">
        <f>ABS(D10-E10)</f>
        <v>27.777777777777828</v>
      </c>
      <c r="H10" s="26">
        <f>ROUND(((D10-E10)/E10)*100,1)</f>
        <v>1.2</v>
      </c>
      <c r="I10" s="13">
        <v>2000</v>
      </c>
      <c r="J10" s="13">
        <v>1500</v>
      </c>
      <c r="K10" s="13">
        <v>1400</v>
      </c>
      <c r="L10" s="13">
        <v>2500</v>
      </c>
      <c r="M10" s="13">
        <v>2980</v>
      </c>
      <c r="N10" s="13">
        <v>2980</v>
      </c>
      <c r="O10" s="13">
        <v>2980</v>
      </c>
      <c r="P10" s="13">
        <v>3490</v>
      </c>
      <c r="Q10" s="13">
        <v>1790</v>
      </c>
    </row>
    <row r="11" spans="1:17" s="14" customFormat="1" ht="19.5" customHeight="1" x14ac:dyDescent="0.15">
      <c r="A11" s="49"/>
      <c r="B11" s="37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147</v>
      </c>
      <c r="N11" s="13"/>
      <c r="O11" s="13"/>
      <c r="P11" s="13"/>
      <c r="Q11" s="13"/>
    </row>
    <row r="12" spans="1:17" s="14" customFormat="1" ht="19.5" customHeight="1" x14ac:dyDescent="0.15">
      <c r="A12" s="49"/>
      <c r="B12" s="36" t="s">
        <v>64</v>
      </c>
      <c r="C12" s="12" t="s">
        <v>2</v>
      </c>
      <c r="D12" s="3">
        <f>AVERAGE(I12:Q12)</f>
        <v>1723.3333333333333</v>
      </c>
      <c r="E12" s="3">
        <v>1590</v>
      </c>
      <c r="F12" s="4" t="str">
        <f>IF((D12-E12)&lt;0,"↓",IF((D12-E12)&gt;0,"↑",""))</f>
        <v>↑</v>
      </c>
      <c r="G12" s="5">
        <f>ABS(D12-E12)</f>
        <v>133.33333333333326</v>
      </c>
      <c r="H12" s="26">
        <f>ROUND(((D12-E12)/E12)*100,1)</f>
        <v>8.4</v>
      </c>
      <c r="I12" s="13">
        <v>1000</v>
      </c>
      <c r="J12" s="13">
        <v>1200</v>
      </c>
      <c r="K12" s="13">
        <v>1000</v>
      </c>
      <c r="L12" s="13">
        <v>1500</v>
      </c>
      <c r="M12" s="13">
        <v>1780</v>
      </c>
      <c r="N12" s="13">
        <v>2180</v>
      </c>
      <c r="O12" s="13">
        <v>1780</v>
      </c>
      <c r="P12" s="13">
        <v>3490</v>
      </c>
      <c r="Q12" s="13">
        <v>1580</v>
      </c>
    </row>
    <row r="13" spans="1:17" s="14" customFormat="1" ht="19.5" customHeight="1" x14ac:dyDescent="0.15">
      <c r="A13" s="49"/>
      <c r="B13" s="37"/>
      <c r="C13" s="12" t="s">
        <v>42</v>
      </c>
      <c r="D13" s="3"/>
      <c r="E13" s="3"/>
      <c r="F13" s="4"/>
      <c r="G13" s="5"/>
      <c r="H13" s="26"/>
      <c r="I13" s="13" t="s">
        <v>135</v>
      </c>
      <c r="J13" s="13" t="s">
        <v>96</v>
      </c>
      <c r="K13" s="13" t="s">
        <v>96</v>
      </c>
      <c r="L13" s="13" t="s">
        <v>96</v>
      </c>
      <c r="M13" s="13"/>
      <c r="N13" s="13" t="s">
        <v>113</v>
      </c>
      <c r="O13" s="13" t="s">
        <v>117</v>
      </c>
      <c r="P13" s="13" t="s">
        <v>96</v>
      </c>
      <c r="Q13" s="13" t="s">
        <v>96</v>
      </c>
    </row>
    <row r="14" spans="1:17" s="14" customFormat="1" ht="19.5" customHeight="1" x14ac:dyDescent="0.15">
      <c r="A14" s="49"/>
      <c r="B14" s="36" t="s">
        <v>23</v>
      </c>
      <c r="C14" s="12" t="s">
        <v>2</v>
      </c>
      <c r="D14" s="3">
        <f>AVERAGE(I14:Q14)</f>
        <v>1283.3333333333333</v>
      </c>
      <c r="E14" s="3">
        <v>1456.6666666666667</v>
      </c>
      <c r="F14" s="4" t="str">
        <f>IF((D14-E14)&lt;0,"↓",IF((D14-E14)&gt;0,"↑",""))</f>
        <v>↓</v>
      </c>
      <c r="G14" s="5">
        <f>ABS(D14-E14)</f>
        <v>173.33333333333348</v>
      </c>
      <c r="H14" s="26">
        <f>ROUND(((D14-E14)/E14)*100,1)</f>
        <v>-11.9</v>
      </c>
      <c r="I14" s="13">
        <v>800</v>
      </c>
      <c r="J14" s="13">
        <v>1000</v>
      </c>
      <c r="K14" s="13">
        <v>1000</v>
      </c>
      <c r="L14" s="13">
        <v>1500</v>
      </c>
      <c r="M14" s="13">
        <v>1500</v>
      </c>
      <c r="N14" s="13">
        <v>1180</v>
      </c>
      <c r="O14" s="13">
        <v>1580</v>
      </c>
      <c r="P14" s="13">
        <v>1490</v>
      </c>
      <c r="Q14" s="13">
        <v>1500</v>
      </c>
    </row>
    <row r="15" spans="1:17" s="14" customFormat="1" ht="19.5" customHeight="1" x14ac:dyDescent="0.15">
      <c r="A15" s="49"/>
      <c r="B15" s="37"/>
      <c r="C15" s="12" t="s">
        <v>42</v>
      </c>
      <c r="D15" s="3"/>
      <c r="E15" s="3"/>
      <c r="F15" s="4"/>
      <c r="G15" s="5"/>
      <c r="H15" s="26"/>
      <c r="I15" s="13" t="s">
        <v>136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118</v>
      </c>
      <c r="P15" s="13"/>
      <c r="Q15" s="13" t="s">
        <v>97</v>
      </c>
    </row>
    <row r="16" spans="1:17" s="14" customFormat="1" ht="19.5" customHeight="1" x14ac:dyDescent="0.15">
      <c r="A16" s="49"/>
      <c r="B16" s="36" t="s">
        <v>63</v>
      </c>
      <c r="C16" s="12" t="s">
        <v>31</v>
      </c>
      <c r="D16" s="3">
        <f>AVERAGE(I16:Q16)</f>
        <v>1850</v>
      </c>
      <c r="E16" s="3">
        <v>2256.6666666666665</v>
      </c>
      <c r="F16" s="4" t="str">
        <f>IF((D16-E16)&lt;0,"↓",IF((D16-E16)&gt;0,"↑",""))</f>
        <v>↓</v>
      </c>
      <c r="G16" s="5">
        <f>ABS(D16-E16)</f>
        <v>406.66666666666652</v>
      </c>
      <c r="H16" s="26">
        <f>ROUND(((D16-E16)/E16)*100,1)</f>
        <v>-18</v>
      </c>
      <c r="I16" s="13">
        <v>1200</v>
      </c>
      <c r="J16" s="13">
        <v>1500</v>
      </c>
      <c r="K16" s="13">
        <v>1500</v>
      </c>
      <c r="L16" s="13">
        <v>2000</v>
      </c>
      <c r="M16" s="13">
        <v>1500</v>
      </c>
      <c r="N16" s="13">
        <v>2480</v>
      </c>
      <c r="O16" s="13">
        <v>1980</v>
      </c>
      <c r="P16" s="13">
        <v>2990</v>
      </c>
      <c r="Q16" s="13">
        <v>1500</v>
      </c>
    </row>
    <row r="17" spans="1:17" s="14" customFormat="1" ht="19.5" customHeight="1" x14ac:dyDescent="0.15">
      <c r="A17" s="49"/>
      <c r="B17" s="37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139</v>
      </c>
      <c r="O17" s="13" t="s">
        <v>119</v>
      </c>
      <c r="P17" s="13" t="s">
        <v>98</v>
      </c>
      <c r="Q17" s="13" t="s">
        <v>119</v>
      </c>
    </row>
    <row r="18" spans="1:17" s="14" customFormat="1" ht="19.5" customHeight="1" x14ac:dyDescent="0.15">
      <c r="A18" s="49"/>
      <c r="B18" s="36" t="s">
        <v>62</v>
      </c>
      <c r="C18" s="12" t="s">
        <v>3</v>
      </c>
      <c r="D18" s="3">
        <f>AVERAGE(I18:Q18)</f>
        <v>2251.1111111111113</v>
      </c>
      <c r="E18" s="3">
        <v>2354.4444444444443</v>
      </c>
      <c r="F18" s="4" t="str">
        <f>IF((D18-E18)&lt;0,"↓",IF((D18-E18)&gt;0,"↑",""))</f>
        <v>↓</v>
      </c>
      <c r="G18" s="5">
        <f>ABS(D18-E18)</f>
        <v>103.33333333333303</v>
      </c>
      <c r="H18" s="26">
        <f>ROUND(((D18-E18)/E18)*100,1)</f>
        <v>-4.4000000000000004</v>
      </c>
      <c r="I18" s="13">
        <v>1000</v>
      </c>
      <c r="J18" s="13">
        <v>1000</v>
      </c>
      <c r="K18" s="13">
        <v>1000</v>
      </c>
      <c r="L18" s="13">
        <v>1500</v>
      </c>
      <c r="M18" s="13">
        <v>990</v>
      </c>
      <c r="N18" s="13">
        <v>990</v>
      </c>
      <c r="O18" s="13">
        <v>1250</v>
      </c>
      <c r="P18" s="13">
        <v>10990</v>
      </c>
      <c r="Q18" s="13">
        <v>1540</v>
      </c>
    </row>
    <row r="19" spans="1:17" s="14" customFormat="1" ht="18.75" customHeight="1" x14ac:dyDescent="0.15">
      <c r="A19" s="49"/>
      <c r="B19" s="37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151</v>
      </c>
      <c r="Q19" s="13" t="s">
        <v>97</v>
      </c>
    </row>
    <row r="20" spans="1:17" s="14" customFormat="1" ht="19.5" customHeight="1" x14ac:dyDescent="0.15">
      <c r="A20" s="49"/>
      <c r="B20" s="36" t="s">
        <v>58</v>
      </c>
      <c r="C20" s="12" t="s">
        <v>43</v>
      </c>
      <c r="D20" s="3">
        <f>AVERAGE(I20:Q20)</f>
        <v>2984.4444444444443</v>
      </c>
      <c r="E20" s="3">
        <v>2820</v>
      </c>
      <c r="F20" s="4" t="str">
        <f>IF((D20-E20)&lt;0,"↓",IF((D20-E20)&gt;0,"↑",""))</f>
        <v>↑</v>
      </c>
      <c r="G20" s="5">
        <f>ABS(D20-E20)</f>
        <v>164.44444444444434</v>
      </c>
      <c r="H20" s="26">
        <f>ROUND(((D20-E20)/E20)*100,1)</f>
        <v>5.8</v>
      </c>
      <c r="I20" s="13">
        <v>1250</v>
      </c>
      <c r="J20" s="13">
        <v>1700</v>
      </c>
      <c r="K20" s="13">
        <v>1250</v>
      </c>
      <c r="L20" s="13">
        <v>5000</v>
      </c>
      <c r="M20" s="13">
        <v>2900</v>
      </c>
      <c r="N20" s="13">
        <v>4980</v>
      </c>
      <c r="O20" s="13">
        <v>1990</v>
      </c>
      <c r="P20" s="13">
        <v>4990</v>
      </c>
      <c r="Q20" s="13">
        <v>2800</v>
      </c>
    </row>
    <row r="21" spans="1:17" s="14" customFormat="1" ht="19.5" customHeight="1" x14ac:dyDescent="0.15">
      <c r="A21" s="49"/>
      <c r="B21" s="37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140</v>
      </c>
      <c r="M21" s="13"/>
      <c r="N21" s="13"/>
      <c r="O21" s="13"/>
      <c r="P21" s="13" t="s">
        <v>188</v>
      </c>
      <c r="Q21" s="13"/>
    </row>
    <row r="22" spans="1:17" s="14" customFormat="1" ht="19.5" customHeight="1" x14ac:dyDescent="0.15">
      <c r="A22" s="49"/>
      <c r="B22" s="36" t="s">
        <v>61</v>
      </c>
      <c r="C22" s="12" t="s">
        <v>56</v>
      </c>
      <c r="D22" s="3">
        <f>AVERAGE(I22:Q22)</f>
        <v>8165.5555555555557</v>
      </c>
      <c r="E22" s="3">
        <v>9367.7777777777774</v>
      </c>
      <c r="F22" s="4" t="str">
        <f>IF((D22-E22)&lt;0,"↓",IF((D22-E22)&gt;0,"↑",""))</f>
        <v>↓</v>
      </c>
      <c r="G22" s="5">
        <f>ABS(D22-E22)</f>
        <v>1202.2222222222217</v>
      </c>
      <c r="H22" s="26">
        <f>ROUND(((D22-E22)/E22)*100,1)</f>
        <v>-12.8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5980</v>
      </c>
      <c r="P22" s="13">
        <v>10900</v>
      </c>
      <c r="Q22" s="13">
        <v>5980</v>
      </c>
    </row>
    <row r="23" spans="1:17" s="14" customFormat="1" ht="19.5" customHeight="1" x14ac:dyDescent="0.15">
      <c r="A23" s="49"/>
      <c r="B23" s="37"/>
      <c r="C23" s="12" t="s">
        <v>42</v>
      </c>
      <c r="D23" s="3"/>
      <c r="E23" s="3"/>
      <c r="F23" s="4"/>
      <c r="G23" s="5"/>
      <c r="H23" s="26"/>
      <c r="I23" s="20" t="s">
        <v>123</v>
      </c>
      <c r="J23" s="20" t="s">
        <v>90</v>
      </c>
      <c r="K23" s="20" t="s">
        <v>124</v>
      </c>
      <c r="L23" s="13"/>
      <c r="M23" s="32" t="s">
        <v>155</v>
      </c>
      <c r="N23" s="23" t="s">
        <v>142</v>
      </c>
      <c r="O23" s="20" t="s">
        <v>183</v>
      </c>
      <c r="P23" s="20"/>
      <c r="Q23" s="32" t="s">
        <v>90</v>
      </c>
    </row>
    <row r="24" spans="1:17" s="14" customFormat="1" ht="20.25" customHeight="1" x14ac:dyDescent="0.15">
      <c r="A24" s="49"/>
      <c r="B24" s="36" t="s">
        <v>60</v>
      </c>
      <c r="C24" s="12" t="s">
        <v>49</v>
      </c>
      <c r="D24" s="3">
        <f>AVERAGE(I24:Q24)</f>
        <v>48605.555555555555</v>
      </c>
      <c r="E24" s="3">
        <v>45872.222222222219</v>
      </c>
      <c r="F24" s="4" t="str">
        <f>IF((D24-E24)&lt;0,"↓",IF((D24-E24)&gt;0,"↑",""))</f>
        <v>↑</v>
      </c>
      <c r="G24" s="5">
        <f>ABS(D24-E24)</f>
        <v>2733.3333333333358</v>
      </c>
      <c r="H24" s="26">
        <f>ROUND(((D24-E24)/E24)*100,1)</f>
        <v>6</v>
      </c>
      <c r="I24" s="13">
        <v>46000</v>
      </c>
      <c r="J24" s="13">
        <v>49500</v>
      </c>
      <c r="K24" s="13">
        <v>45000</v>
      </c>
      <c r="L24" s="13">
        <v>65000</v>
      </c>
      <c r="M24" s="31">
        <v>46000</v>
      </c>
      <c r="N24" s="13">
        <v>42500</v>
      </c>
      <c r="O24" s="13">
        <v>49500</v>
      </c>
      <c r="P24" s="13">
        <v>47450</v>
      </c>
      <c r="Q24" s="31">
        <v>46500</v>
      </c>
    </row>
    <row r="25" spans="1:17" s="18" customFormat="1" ht="24" customHeight="1" x14ac:dyDescent="0.15">
      <c r="A25" s="49"/>
      <c r="B25" s="37"/>
      <c r="C25" s="17" t="s">
        <v>42</v>
      </c>
      <c r="D25" s="3"/>
      <c r="E25" s="7"/>
      <c r="F25" s="8"/>
      <c r="G25" s="9"/>
      <c r="H25" s="27"/>
      <c r="I25" s="33" t="s">
        <v>170</v>
      </c>
      <c r="J25" s="33" t="s">
        <v>173</v>
      </c>
      <c r="K25" s="33" t="s">
        <v>176</v>
      </c>
      <c r="L25" s="16" t="s">
        <v>178</v>
      </c>
      <c r="M25" s="18" t="s">
        <v>167</v>
      </c>
      <c r="N25" s="16" t="s">
        <v>179</v>
      </c>
      <c r="O25" s="33" t="s">
        <v>173</v>
      </c>
      <c r="P25" s="16" t="s">
        <v>152</v>
      </c>
      <c r="Q25" s="34" t="s">
        <v>193</v>
      </c>
    </row>
    <row r="26" spans="1:17" s="14" customFormat="1" ht="24" customHeight="1" x14ac:dyDescent="0.15">
      <c r="A26" s="49"/>
      <c r="B26" s="36" t="s">
        <v>24</v>
      </c>
      <c r="C26" s="12" t="s">
        <v>4</v>
      </c>
      <c r="D26" s="3">
        <f>AVERAGE(I26:Q26)</f>
        <v>10694.444444444445</v>
      </c>
      <c r="E26" s="3">
        <v>10816.666666666666</v>
      </c>
      <c r="F26" s="4" t="str">
        <f>IF((D26-E26)&lt;0,"↓",IF((D26-E26)&gt;0,"↑",""))</f>
        <v>↓</v>
      </c>
      <c r="G26" s="5">
        <f>ABS(D26-E26)</f>
        <v>122.22222222222081</v>
      </c>
      <c r="H26" s="26">
        <f>ROUND(((D26-E26)/E26)*100,1)</f>
        <v>-1.1000000000000001</v>
      </c>
      <c r="I26" s="13">
        <v>10900</v>
      </c>
      <c r="J26" s="13">
        <v>10650</v>
      </c>
      <c r="K26" s="13">
        <v>9250</v>
      </c>
      <c r="L26" s="13">
        <v>8250</v>
      </c>
      <c r="M26" s="31">
        <v>9950</v>
      </c>
      <c r="N26" s="13">
        <v>9900</v>
      </c>
      <c r="O26" s="13">
        <v>12400</v>
      </c>
      <c r="P26" s="13">
        <v>12950</v>
      </c>
      <c r="Q26" s="31">
        <v>12000</v>
      </c>
    </row>
    <row r="27" spans="1:17" s="18" customFormat="1" ht="24" customHeight="1" x14ac:dyDescent="0.15">
      <c r="A27" s="49"/>
      <c r="B27" s="37"/>
      <c r="C27" s="17" t="s">
        <v>42</v>
      </c>
      <c r="D27" s="3"/>
      <c r="E27" s="7"/>
      <c r="F27" s="8"/>
      <c r="G27" s="9"/>
      <c r="H27" s="27"/>
      <c r="I27" s="33" t="s">
        <v>166</v>
      </c>
      <c r="J27" s="33" t="s">
        <v>174</v>
      </c>
      <c r="K27" s="33" t="s">
        <v>177</v>
      </c>
      <c r="L27" s="16" t="s">
        <v>134</v>
      </c>
      <c r="M27" s="16" t="s">
        <v>148</v>
      </c>
      <c r="N27" s="16" t="s">
        <v>180</v>
      </c>
      <c r="O27" s="16" t="s">
        <v>184</v>
      </c>
      <c r="P27" s="16" t="s">
        <v>189</v>
      </c>
      <c r="Q27" s="16" t="s">
        <v>194</v>
      </c>
    </row>
    <row r="28" spans="1:17" s="14" customFormat="1" ht="19.5" customHeight="1" x14ac:dyDescent="0.15">
      <c r="A28" s="49"/>
      <c r="B28" s="36" t="s">
        <v>41</v>
      </c>
      <c r="C28" s="12" t="s">
        <v>44</v>
      </c>
      <c r="D28" s="3">
        <f>AVERAGE(I28:Q28)</f>
        <v>6695.5555555555557</v>
      </c>
      <c r="E28" s="3">
        <v>6892.2222222222226</v>
      </c>
      <c r="F28" s="4" t="str">
        <f>IF((D28-E28)&lt;0,"↓",IF((D28-E28)&gt;0,"↑",""))</f>
        <v>↓</v>
      </c>
      <c r="G28" s="5">
        <f>ABS(D28-E28)</f>
        <v>196.66666666666697</v>
      </c>
      <c r="H28" s="26">
        <f>ROUND(((D28-E28)/E28)*100,1)</f>
        <v>-2.9</v>
      </c>
      <c r="I28" s="13">
        <v>6500</v>
      </c>
      <c r="J28" s="13">
        <v>6900</v>
      </c>
      <c r="K28" s="13">
        <v>6490</v>
      </c>
      <c r="L28" s="13">
        <v>6000</v>
      </c>
      <c r="M28" s="13">
        <v>6900</v>
      </c>
      <c r="N28" s="13">
        <v>5980</v>
      </c>
      <c r="O28" s="13">
        <v>7980</v>
      </c>
      <c r="P28" s="13">
        <v>7990</v>
      </c>
      <c r="Q28" s="13">
        <v>5520</v>
      </c>
    </row>
    <row r="29" spans="1:17" s="14" customFormat="1" ht="19.5" customHeight="1" x14ac:dyDescent="0.15">
      <c r="A29" s="49"/>
      <c r="B29" s="37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 t="s">
        <v>141</v>
      </c>
      <c r="N29" s="13" t="s">
        <v>149</v>
      </c>
      <c r="O29" s="13"/>
      <c r="P29" s="13"/>
      <c r="Q29" s="13" t="s">
        <v>163</v>
      </c>
    </row>
    <row r="30" spans="1:17" s="14" customFormat="1" ht="19.5" customHeight="1" x14ac:dyDescent="0.15">
      <c r="A30" s="49"/>
      <c r="B30" s="36" t="s">
        <v>67</v>
      </c>
      <c r="C30" s="12" t="s">
        <v>5</v>
      </c>
      <c r="D30" s="3">
        <f>AVERAGE(I30:Q30)</f>
        <v>5247.7777777777774</v>
      </c>
      <c r="E30" s="3">
        <v>5256.666666666667</v>
      </c>
      <c r="F30" s="4" t="str">
        <f>IF((D30-E30)&lt;0,"↓",IF((D30-E30)&gt;0,"↑",""))</f>
        <v>↓</v>
      </c>
      <c r="G30" s="5">
        <f>ABS(D30-E30)</f>
        <v>8.8888888888895963</v>
      </c>
      <c r="H30" s="26">
        <f>ROUND(((D30-E30)/E30)*100,1)</f>
        <v>-0.2</v>
      </c>
      <c r="I30" s="13">
        <v>4500</v>
      </c>
      <c r="J30" s="13">
        <v>5000</v>
      </c>
      <c r="K30" s="13">
        <v>4000</v>
      </c>
      <c r="L30" s="13">
        <v>5500</v>
      </c>
      <c r="M30" s="13">
        <v>5980</v>
      </c>
      <c r="N30" s="13">
        <v>6780</v>
      </c>
      <c r="O30" s="13">
        <v>3500</v>
      </c>
      <c r="P30" s="13">
        <v>5990</v>
      </c>
      <c r="Q30" s="13">
        <v>5980</v>
      </c>
    </row>
    <row r="31" spans="1:17" s="14" customFormat="1" ht="19.5" customHeight="1" x14ac:dyDescent="0.15">
      <c r="A31" s="49"/>
      <c r="B31" s="37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49"/>
      <c r="B32" s="36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9"/>
      <c r="B33" s="37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109</v>
      </c>
      <c r="N33" s="13" t="s">
        <v>109</v>
      </c>
      <c r="O33" s="13"/>
      <c r="P33" s="13" t="s">
        <v>109</v>
      </c>
      <c r="Q33" s="13"/>
    </row>
    <row r="34" spans="1:17" s="14" customFormat="1" ht="19.5" customHeight="1" x14ac:dyDescent="0.15">
      <c r="A34" s="49"/>
      <c r="B34" s="36" t="s">
        <v>69</v>
      </c>
      <c r="C34" s="12" t="s">
        <v>2</v>
      </c>
      <c r="D34" s="3">
        <f>AVERAGE(I34:Q34)</f>
        <v>4263.333333333333</v>
      </c>
      <c r="E34" s="3">
        <v>4063.3333333333335</v>
      </c>
      <c r="F34" s="4" t="str">
        <f>IF((D34-E34)&lt;0,"↓",IF((D34-E34)&gt;0,"↑",""))</f>
        <v>↑</v>
      </c>
      <c r="G34" s="5">
        <f>ABS(D34-E34)</f>
        <v>199.99999999999955</v>
      </c>
      <c r="H34" s="26">
        <f>ROUND(((D34-E34)/E34)*100,1)</f>
        <v>4.9000000000000004</v>
      </c>
      <c r="I34" s="13">
        <v>4000</v>
      </c>
      <c r="J34" s="13">
        <v>4000</v>
      </c>
      <c r="K34" s="13">
        <v>4500</v>
      </c>
      <c r="L34" s="13">
        <v>3000</v>
      </c>
      <c r="M34" s="13">
        <v>4980</v>
      </c>
      <c r="N34" s="13">
        <v>4980</v>
      </c>
      <c r="O34" s="13">
        <v>3480</v>
      </c>
      <c r="P34" s="13">
        <v>5000</v>
      </c>
      <c r="Q34" s="13">
        <v>4430</v>
      </c>
    </row>
    <row r="35" spans="1:17" s="14" customFormat="1" ht="19.5" customHeight="1" x14ac:dyDescent="0.15">
      <c r="A35" s="49"/>
      <c r="B35" s="37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160</v>
      </c>
      <c r="N35" s="13"/>
      <c r="O35" s="13"/>
      <c r="P35" s="13"/>
      <c r="Q35" s="13"/>
    </row>
    <row r="36" spans="1:17" s="14" customFormat="1" ht="19.5" customHeight="1" x14ac:dyDescent="0.15">
      <c r="A36" s="49"/>
      <c r="B36" s="36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9"/>
      <c r="B37" s="37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110</v>
      </c>
      <c r="N37" s="24" t="s">
        <v>110</v>
      </c>
      <c r="O37" s="30"/>
      <c r="P37" s="15"/>
      <c r="Q37" s="19"/>
    </row>
    <row r="38" spans="1:17" s="14" customFormat="1" ht="19.5" customHeight="1" x14ac:dyDescent="0.15">
      <c r="A38" s="49"/>
      <c r="B38" s="36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0"/>
      <c r="B39" s="37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137</v>
      </c>
      <c r="N39" s="25" t="s">
        <v>114</v>
      </c>
      <c r="O39" s="15" t="s">
        <v>131</v>
      </c>
      <c r="P39" s="15" t="s">
        <v>137</v>
      </c>
      <c r="Q39" s="15" t="s">
        <v>103</v>
      </c>
    </row>
    <row r="40" spans="1:17" s="14" customFormat="1" ht="19.5" customHeight="1" x14ac:dyDescent="0.15">
      <c r="A40" s="48" t="s">
        <v>25</v>
      </c>
      <c r="B40" s="36" t="s">
        <v>70</v>
      </c>
      <c r="C40" s="12" t="s">
        <v>16</v>
      </c>
      <c r="D40" s="3">
        <f>AVERAGE(I40:Q40)</f>
        <v>4591.1111111111113</v>
      </c>
      <c r="E40" s="3">
        <v>4621.1111111111113</v>
      </c>
      <c r="F40" s="4" t="str">
        <f>IF((D40-E40)&lt;0,"↓",IF((D40-E40)&gt;0,"↑",""))</f>
        <v>↓</v>
      </c>
      <c r="G40" s="5">
        <f>ABS(D40-E40)</f>
        <v>30</v>
      </c>
      <c r="H40" s="26">
        <f>ROUND(((D40-E40)/E40)*100,1)</f>
        <v>-0.6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49"/>
      <c r="B41" s="37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9"/>
      <c r="B42" s="36" t="s">
        <v>71</v>
      </c>
      <c r="C42" s="12" t="s">
        <v>7</v>
      </c>
      <c r="D42" s="3">
        <f>AVERAGE(I42:Q42)</f>
        <v>1383.3333333333333</v>
      </c>
      <c r="E42" s="3">
        <v>1212.2222222222222</v>
      </c>
      <c r="F42" s="4" t="str">
        <f>IF((D42-E42)&lt;0,"↓",IF((D42-E42)&gt;0,"↑",""))</f>
        <v>↑</v>
      </c>
      <c r="G42" s="5">
        <f>ABS(D42-E42)</f>
        <v>171.11111111111109</v>
      </c>
      <c r="H42" s="26">
        <f>ROUND(((D42-E42)/E42)*100,1)</f>
        <v>14.1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9"/>
      <c r="B43" s="37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9"/>
      <c r="B44" s="36" t="s">
        <v>72</v>
      </c>
      <c r="C44" s="12" t="s">
        <v>8</v>
      </c>
      <c r="D44" s="3">
        <f>AVERAGE(I44:Q44)</f>
        <v>4401.1111111111113</v>
      </c>
      <c r="E44" s="3">
        <v>4401.1111111111113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9"/>
      <c r="B45" s="37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161</v>
      </c>
      <c r="N45" s="13"/>
      <c r="O45" s="13" t="s">
        <v>168</v>
      </c>
      <c r="P45" s="13"/>
      <c r="Q45" s="13" t="s">
        <v>120</v>
      </c>
    </row>
    <row r="46" spans="1:17" s="14" customFormat="1" ht="19.5" customHeight="1" x14ac:dyDescent="0.15">
      <c r="A46" s="49"/>
      <c r="B46" s="36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9"/>
      <c r="B47" s="37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9"/>
      <c r="B48" s="36" t="s">
        <v>73</v>
      </c>
      <c r="C48" s="12" t="s">
        <v>10</v>
      </c>
      <c r="D48" s="3">
        <f>AVERAGE(I48:Q48)</f>
        <v>1913.3333333333333</v>
      </c>
      <c r="E48" s="3">
        <v>1913.3333333333333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740</v>
      </c>
      <c r="L48" s="13">
        <v>3600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9"/>
      <c r="B49" s="37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49"/>
      <c r="B50" s="36" t="s">
        <v>26</v>
      </c>
      <c r="C50" s="12" t="s">
        <v>11</v>
      </c>
      <c r="D50" s="3">
        <f>AVERAGE(I50:Q50)</f>
        <v>2055.5555555555557</v>
      </c>
      <c r="E50" s="3">
        <v>1955.5555555555557</v>
      </c>
      <c r="F50" s="4" t="str">
        <f>IF((D50-E50)&lt;0,"↓",IF((D50-E50)&gt;0,"↑",""))</f>
        <v>↑</v>
      </c>
      <c r="G50" s="5">
        <f>ABS(D50-E50)</f>
        <v>100</v>
      </c>
      <c r="H50" s="26">
        <f>ROUND(((D50-E50)/E50)*100,1)</f>
        <v>5.0999999999999996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1890</v>
      </c>
      <c r="P50" s="13">
        <v>1990</v>
      </c>
      <c r="Q50" s="13">
        <v>2300</v>
      </c>
    </row>
    <row r="51" spans="1:17" s="14" customFormat="1" ht="19.5" customHeight="1" x14ac:dyDescent="0.15">
      <c r="A51" s="49"/>
      <c r="B51" s="37"/>
      <c r="C51" s="12" t="s">
        <v>42</v>
      </c>
      <c r="D51" s="3"/>
      <c r="E51" s="3"/>
      <c r="F51" s="4"/>
      <c r="G51" s="5"/>
      <c r="H51" s="26"/>
      <c r="I51" s="13"/>
      <c r="J51" s="13" t="s">
        <v>159</v>
      </c>
      <c r="K51" s="13"/>
      <c r="L51" s="13"/>
      <c r="M51" s="13"/>
      <c r="N51" s="13"/>
      <c r="O51" s="13"/>
      <c r="P51" s="13"/>
      <c r="Q51" s="13"/>
    </row>
    <row r="52" spans="1:17" s="14" customFormat="1" ht="19.5" customHeight="1" x14ac:dyDescent="0.15">
      <c r="A52" s="49"/>
      <c r="B52" s="36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9"/>
      <c r="B53" s="37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126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9"/>
      <c r="B54" s="36" t="s">
        <v>75</v>
      </c>
      <c r="C54" s="12" t="s">
        <v>12</v>
      </c>
      <c r="D54" s="3">
        <f>AVERAGE(I54:Q54)</f>
        <v>2050</v>
      </c>
      <c r="E54" s="3">
        <v>2093.3333333333335</v>
      </c>
      <c r="F54" s="4" t="str">
        <f>IF((D54-E54)&lt;0,"↓",IF((D54-E54)&gt;0,"↑",""))</f>
        <v>↓</v>
      </c>
      <c r="G54" s="5">
        <f>ABS(D54-E54)</f>
        <v>43.333333333333485</v>
      </c>
      <c r="H54" s="26">
        <f>ROUND(((D54-E54)/E54)*100,1)</f>
        <v>-2.1</v>
      </c>
      <c r="I54" s="13">
        <v>1300</v>
      </c>
      <c r="J54" s="13">
        <v>1000</v>
      </c>
      <c r="K54" s="13">
        <v>1000</v>
      </c>
      <c r="L54" s="13">
        <v>2000</v>
      </c>
      <c r="M54" s="13">
        <v>3680</v>
      </c>
      <c r="N54" s="13">
        <v>3380</v>
      </c>
      <c r="O54" s="13">
        <v>1300</v>
      </c>
      <c r="P54" s="13">
        <v>3490</v>
      </c>
      <c r="Q54" s="13">
        <v>1300</v>
      </c>
    </row>
    <row r="55" spans="1:17" s="14" customFormat="1" ht="19.5" customHeight="1" x14ac:dyDescent="0.15">
      <c r="A55" s="49"/>
      <c r="B55" s="37"/>
      <c r="C55" s="12" t="s">
        <v>42</v>
      </c>
      <c r="D55" s="3"/>
      <c r="E55" s="3"/>
      <c r="F55" s="4"/>
      <c r="G55" s="5"/>
      <c r="H55" s="26"/>
      <c r="I55" s="13" t="s">
        <v>171</v>
      </c>
      <c r="J55" s="13" t="s">
        <v>165</v>
      </c>
      <c r="K55" s="13"/>
      <c r="L55" s="13"/>
      <c r="M55" s="13"/>
      <c r="N55" s="13" t="s">
        <v>110</v>
      </c>
      <c r="O55" s="13" t="s">
        <v>157</v>
      </c>
      <c r="P55" s="13"/>
      <c r="Q55" s="13" t="s">
        <v>153</v>
      </c>
    </row>
    <row r="56" spans="1:17" s="14" customFormat="1" ht="19.5" customHeight="1" x14ac:dyDescent="0.15">
      <c r="A56" s="49"/>
      <c r="B56" s="36" t="s">
        <v>76</v>
      </c>
      <c r="C56" s="12" t="s">
        <v>47</v>
      </c>
      <c r="D56" s="3">
        <f>AVERAGE(I56:Q56)</f>
        <v>12635.555555555555</v>
      </c>
      <c r="E56" s="3">
        <v>12545.555555555555</v>
      </c>
      <c r="F56" s="4" t="str">
        <f>IF((D56-E56)&lt;0,"↓",IF((D56-E56)&gt;0,"↑",""))</f>
        <v>↑</v>
      </c>
      <c r="G56" s="5">
        <f>ABS(D56-E56)</f>
        <v>90</v>
      </c>
      <c r="H56" s="26">
        <f>ROUND(((D56-E56)/E56)*100,1)</f>
        <v>0.7</v>
      </c>
      <c r="I56" s="13">
        <v>6900</v>
      </c>
      <c r="J56" s="13">
        <v>8980</v>
      </c>
      <c r="K56" s="13">
        <v>13200</v>
      </c>
      <c r="L56" s="13">
        <v>14900</v>
      </c>
      <c r="M56" s="13">
        <v>12780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9"/>
      <c r="B57" s="37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/>
      <c r="N57" s="13" t="s">
        <v>115</v>
      </c>
      <c r="O57" s="13" t="s">
        <v>132</v>
      </c>
      <c r="P57" s="14" t="s">
        <v>115</v>
      </c>
      <c r="Q57" s="13"/>
    </row>
    <row r="58" spans="1:17" s="14" customFormat="1" ht="19.5" customHeight="1" x14ac:dyDescent="0.15">
      <c r="A58" s="49"/>
      <c r="B58" s="36" t="s">
        <v>77</v>
      </c>
      <c r="C58" s="12" t="s">
        <v>13</v>
      </c>
      <c r="D58" s="3">
        <f>AVERAGE(I58:Q58)</f>
        <v>1294.4444444444443</v>
      </c>
      <c r="E58" s="3">
        <v>1284.4444444444443</v>
      </c>
      <c r="F58" s="4" t="str">
        <f>IF((D58-E58)&lt;0,"↓",IF((D58-E58)&gt;0,"↑",""))</f>
        <v>↑</v>
      </c>
      <c r="G58" s="5">
        <f>ABS(D58-E58)</f>
        <v>10</v>
      </c>
      <c r="H58" s="26">
        <f>ROUND(((D58-E58)/E58)*100,1)</f>
        <v>0.8</v>
      </c>
      <c r="I58" s="13">
        <v>1350</v>
      </c>
      <c r="J58" s="13">
        <v>1290</v>
      </c>
      <c r="K58" s="13">
        <v>1260</v>
      </c>
      <c r="L58" s="13">
        <v>1300</v>
      </c>
      <c r="M58" s="13">
        <v>1280</v>
      </c>
      <c r="N58" s="13">
        <v>1280</v>
      </c>
      <c r="O58" s="13">
        <v>1350</v>
      </c>
      <c r="P58" s="13">
        <v>1260</v>
      </c>
      <c r="Q58" s="13">
        <v>1280</v>
      </c>
    </row>
    <row r="59" spans="1:17" s="14" customFormat="1" ht="19.5" customHeight="1" x14ac:dyDescent="0.15">
      <c r="A59" s="50"/>
      <c r="B59" s="37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5" t="s">
        <v>37</v>
      </c>
      <c r="B60" s="36" t="s">
        <v>78</v>
      </c>
      <c r="C60" s="12" t="s">
        <v>33</v>
      </c>
      <c r="D60" s="3">
        <f>AVERAGE(I60:Q60)</f>
        <v>8914.4444444444453</v>
      </c>
      <c r="E60" s="3">
        <v>9358.8888888888887</v>
      </c>
      <c r="F60" s="4" t="str">
        <f>IF((D60-E60)&lt;0,"↓",IF((D60-E60)&gt;0,"↑",""))</f>
        <v>↓</v>
      </c>
      <c r="G60" s="5">
        <f>ABS(D60-E60)</f>
        <v>444.44444444444343</v>
      </c>
      <c r="H60" s="26">
        <f>ROUND(((D60-E60)/E60)*100,1)</f>
        <v>-4.7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7900</v>
      </c>
      <c r="P60" s="13">
        <v>7900</v>
      </c>
      <c r="Q60" s="13">
        <v>8900</v>
      </c>
    </row>
    <row r="61" spans="1:17" s="14" customFormat="1" ht="19.5" customHeight="1" x14ac:dyDescent="0.15">
      <c r="A61" s="56"/>
      <c r="B61" s="37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111</v>
      </c>
      <c r="N61" s="13" t="s">
        <v>116</v>
      </c>
      <c r="O61" s="13" t="s">
        <v>185</v>
      </c>
      <c r="Q61" s="13" t="s">
        <v>164</v>
      </c>
    </row>
    <row r="62" spans="1:17" s="14" customFormat="1" ht="19.5" customHeight="1" x14ac:dyDescent="0.15">
      <c r="A62" s="56"/>
      <c r="B62" s="36" t="s">
        <v>79</v>
      </c>
      <c r="C62" s="12" t="s">
        <v>14</v>
      </c>
      <c r="D62" s="3">
        <f>AVERAGE(I62:Q62)</f>
        <v>7736.666666666667</v>
      </c>
      <c r="E62" s="3">
        <v>7508.8888888888887</v>
      </c>
      <c r="F62" s="4" t="str">
        <f>IF((D62-E62)&lt;0,"↓",IF((D62-E62)&gt;0,"↑",""))</f>
        <v>↑</v>
      </c>
      <c r="G62" s="5">
        <f>ABS(D62-E62)</f>
        <v>227.77777777777828</v>
      </c>
      <c r="H62" s="26">
        <f>ROUND(((D62-E62)/E62)*100,1)</f>
        <v>3</v>
      </c>
      <c r="I62" s="13">
        <v>6900</v>
      </c>
      <c r="J62" s="13">
        <v>5700</v>
      </c>
      <c r="K62" s="13">
        <v>5980</v>
      </c>
      <c r="L62" s="13">
        <v>7900</v>
      </c>
      <c r="M62" s="13">
        <v>5950</v>
      </c>
      <c r="N62" s="13">
        <v>10900</v>
      </c>
      <c r="O62" s="13">
        <v>4450</v>
      </c>
      <c r="P62" s="13">
        <v>15900</v>
      </c>
      <c r="Q62" s="13">
        <v>5950</v>
      </c>
    </row>
    <row r="63" spans="1:17" s="14" customFormat="1" ht="19.5" customHeight="1" x14ac:dyDescent="0.15">
      <c r="A63" s="56"/>
      <c r="B63" s="37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/>
      <c r="Q63" s="13"/>
    </row>
    <row r="64" spans="1:17" s="14" customFormat="1" ht="19.5" customHeight="1" x14ac:dyDescent="0.15">
      <c r="A64" s="56"/>
      <c r="B64" s="36" t="s">
        <v>80</v>
      </c>
      <c r="C64" s="12" t="s">
        <v>15</v>
      </c>
      <c r="D64" s="3">
        <f>AVERAGE(I64:Q64)</f>
        <v>16655.555555555555</v>
      </c>
      <c r="E64" s="3">
        <v>15346.444444444445</v>
      </c>
      <c r="F64" s="4" t="str">
        <f>IF((D64-E64)&lt;0,"↓",IF((D64-E64)&gt;0,"↑",""))</f>
        <v>↑</v>
      </c>
      <c r="G64" s="5">
        <f>ABS(D64-E64)</f>
        <v>1309.1111111111095</v>
      </c>
      <c r="H64" s="26">
        <f>ROUND(((D64-E64)/E64)*100,1)</f>
        <v>8.5</v>
      </c>
      <c r="I64" s="13">
        <v>18700</v>
      </c>
      <c r="J64" s="13">
        <v>12900</v>
      </c>
      <c r="K64" s="13">
        <v>12500</v>
      </c>
      <c r="L64" s="13">
        <v>17900</v>
      </c>
      <c r="M64" s="13">
        <v>16900</v>
      </c>
      <c r="N64" s="13">
        <v>18900</v>
      </c>
      <c r="O64" s="13">
        <v>12500</v>
      </c>
      <c r="P64" s="13">
        <v>19900</v>
      </c>
      <c r="Q64" s="13">
        <v>19700</v>
      </c>
    </row>
    <row r="65" spans="1:17" s="14" customFormat="1" ht="24" customHeight="1" x14ac:dyDescent="0.15">
      <c r="A65" s="57"/>
      <c r="B65" s="37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150</v>
      </c>
      <c r="M65" s="13" t="s">
        <v>156</v>
      </c>
      <c r="N65" s="13" t="s">
        <v>181</v>
      </c>
      <c r="O65" s="13" t="s">
        <v>186</v>
      </c>
      <c r="P65" s="13" t="s">
        <v>156</v>
      </c>
      <c r="Q65" s="13" t="s">
        <v>150</v>
      </c>
    </row>
    <row r="66" spans="1:17" s="14" customFormat="1" ht="19.5" customHeight="1" x14ac:dyDescent="0.15">
      <c r="A66" s="52" t="s">
        <v>28</v>
      </c>
      <c r="B66" s="36" t="s">
        <v>29</v>
      </c>
      <c r="C66" s="12" t="s">
        <v>17</v>
      </c>
      <c r="D66" s="3">
        <f>AVERAGE(I66:Q66)</f>
        <v>1537.2222222222222</v>
      </c>
      <c r="E66" s="3">
        <v>1526.3333333333333</v>
      </c>
      <c r="F66" s="4" t="str">
        <f t="shared" si="0"/>
        <v>↑</v>
      </c>
      <c r="G66" s="5">
        <f>ABS(D66-E66)</f>
        <v>10.888888888888914</v>
      </c>
      <c r="H66" s="26">
        <f>ROUND(((D66-E66)/E66)*100,1)</f>
        <v>0.7</v>
      </c>
      <c r="I66" s="13">
        <v>1517</v>
      </c>
      <c r="J66" s="13">
        <v>1528</v>
      </c>
      <c r="K66" s="13">
        <v>1534</v>
      </c>
      <c r="L66" s="13">
        <v>1515</v>
      </c>
      <c r="M66" s="13">
        <v>1679</v>
      </c>
      <c r="N66" s="13">
        <v>1515</v>
      </c>
      <c r="O66" s="13">
        <v>1525</v>
      </c>
      <c r="P66" s="13">
        <v>1505</v>
      </c>
      <c r="Q66" s="13">
        <v>1517</v>
      </c>
    </row>
    <row r="67" spans="1:17" s="14" customFormat="1" ht="19.5" customHeight="1" x14ac:dyDescent="0.15">
      <c r="A67" s="53"/>
      <c r="B67" s="37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154</v>
      </c>
      <c r="M67" s="13" t="s">
        <v>129</v>
      </c>
      <c r="N67" s="13" t="s">
        <v>127</v>
      </c>
      <c r="O67" s="13" t="s">
        <v>144</v>
      </c>
      <c r="P67" s="13" t="s">
        <v>190</v>
      </c>
      <c r="Q67" s="13" t="s">
        <v>121</v>
      </c>
    </row>
    <row r="68" spans="1:17" s="14" customFormat="1" ht="19.5" customHeight="1" x14ac:dyDescent="0.15">
      <c r="A68" s="53"/>
      <c r="B68" s="36" t="s">
        <v>81</v>
      </c>
      <c r="C68" s="12" t="s">
        <v>17</v>
      </c>
      <c r="D68" s="3">
        <f>AVERAGE(I68:Q68)</f>
        <v>771.25</v>
      </c>
      <c r="E68" s="3">
        <v>797.77777777777783</v>
      </c>
      <c r="F68" s="4" t="str">
        <f t="shared" si="0"/>
        <v>↓</v>
      </c>
      <c r="G68" s="5">
        <f>ABS(D68-E68)</f>
        <v>26.527777777777828</v>
      </c>
      <c r="H68" s="26">
        <f>ROUND(((D68-E68)/E68)*100,1)</f>
        <v>-3.3</v>
      </c>
      <c r="I68" s="13">
        <v>0</v>
      </c>
      <c r="J68" s="13">
        <v>980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 t="s">
        <v>191</v>
      </c>
      <c r="Q68" s="13">
        <v>0</v>
      </c>
    </row>
    <row r="69" spans="1:17" s="14" customFormat="1" ht="19.5" customHeight="1" x14ac:dyDescent="0.15">
      <c r="A69" s="53"/>
      <c r="B69" s="37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100</v>
      </c>
      <c r="K69" s="13" t="s">
        <v>106</v>
      </c>
      <c r="L69" s="13" t="s">
        <v>154</v>
      </c>
      <c r="M69" s="13" t="s">
        <v>129</v>
      </c>
      <c r="N69" s="13" t="s">
        <v>127</v>
      </c>
      <c r="O69" s="13" t="s">
        <v>144</v>
      </c>
      <c r="P69" s="13" t="s">
        <v>190</v>
      </c>
      <c r="Q69" s="13" t="s">
        <v>121</v>
      </c>
    </row>
    <row r="70" spans="1:17" s="14" customFormat="1" ht="19.5" customHeight="1" x14ac:dyDescent="0.15">
      <c r="A70" s="53"/>
      <c r="B70" s="36" t="s">
        <v>82</v>
      </c>
      <c r="C70" s="12" t="s">
        <v>17</v>
      </c>
      <c r="D70" s="3">
        <f>AVERAGE(I70:Q70)</f>
        <v>1398.3333333333333</v>
      </c>
      <c r="E70" s="3">
        <v>1388.5555555555557</v>
      </c>
      <c r="F70" s="4" t="str">
        <f t="shared" si="0"/>
        <v>↑</v>
      </c>
      <c r="G70" s="5">
        <f>ABS(D70-E70)</f>
        <v>9.7777777777776009</v>
      </c>
      <c r="H70" s="26">
        <f>ROUND(((D70-E70)/E70)*100,1)</f>
        <v>0.7</v>
      </c>
      <c r="I70" s="13">
        <v>1377</v>
      </c>
      <c r="J70" s="13">
        <v>1387</v>
      </c>
      <c r="K70" s="13">
        <v>1385</v>
      </c>
      <c r="L70" s="13">
        <v>1375</v>
      </c>
      <c r="M70" s="13">
        <v>1559</v>
      </c>
      <c r="N70" s="13">
        <v>1375</v>
      </c>
      <c r="O70" s="13">
        <v>1385</v>
      </c>
      <c r="P70" s="13">
        <v>1355</v>
      </c>
      <c r="Q70" s="13">
        <v>1387</v>
      </c>
    </row>
    <row r="71" spans="1:17" s="14" customFormat="1" ht="19.5" customHeight="1" x14ac:dyDescent="0.15">
      <c r="A71" s="53"/>
      <c r="B71" s="37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154</v>
      </c>
      <c r="M71" s="13" t="s">
        <v>129</v>
      </c>
      <c r="N71" s="13" t="s">
        <v>127</v>
      </c>
      <c r="O71" s="13" t="s">
        <v>144</v>
      </c>
      <c r="P71" s="13" t="s">
        <v>192</v>
      </c>
      <c r="Q71" s="13" t="s">
        <v>121</v>
      </c>
    </row>
    <row r="72" spans="1:17" s="14" customFormat="1" ht="19.5" customHeight="1" x14ac:dyDescent="0.15">
      <c r="A72" s="53"/>
      <c r="B72" s="36" t="s">
        <v>30</v>
      </c>
      <c r="C72" s="12" t="s">
        <v>48</v>
      </c>
      <c r="D72" s="3">
        <f>AVERAGE(I72:Q72)</f>
        <v>92.222222222222229</v>
      </c>
      <c r="E72" s="3">
        <v>92.222222222222229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54"/>
      <c r="B73" s="37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154</v>
      </c>
      <c r="M73" s="13" t="s">
        <v>138</v>
      </c>
      <c r="N73" s="13" t="s">
        <v>143</v>
      </c>
      <c r="O73" s="13" t="s">
        <v>144</v>
      </c>
      <c r="P73" s="13" t="s">
        <v>145</v>
      </c>
      <c r="Q73" s="13" t="s">
        <v>122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2019-05-19T07:12:40Z</dcterms:modified>
</cp:coreProperties>
</file>