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<sst xmlns="http://schemas.openxmlformats.org/spreadsheetml/2006/main" count="292" uniqueCount="192">
  <si>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</si>
  <si>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</si>
  <si>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</si>
  <si>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</si>
  <si>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</si>
  <si>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</si>
  <si>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</si>
  <si>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</si>
  <si>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</si>
  <si>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</si>
  <si>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</si>
  <si>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</si>
  <si>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</si>
  <si>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</si>
  <si>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</si>
  <si>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</si>
  <si>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</si>
  <si>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</si>
  <si>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</si>
  <si>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</si>
  <si>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</si>
  <si>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</si>
  <si>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</si>
  <si>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</si>
  <si>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</si>
  <si>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</si>
  <si>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</si>
  <si>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</si>
  <si>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</si>
  <si>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</si>
  <si>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</si>
  <si>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</si>
  <si>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</si>
  <si>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</si>
  <si>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</si>
  <si>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</si>
  <si>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</si>
  <si>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</si>
  <si>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</si>
  <si>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</si>
  <si>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</si>
  <si>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</si>
  <si>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</si>
  <si>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</si>
  <si>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</si>
  <si>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</si>
  <si>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</si>
  <si>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</si>
  <si>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</si>
  <si>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</si>
  <si>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</si>
  <si>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</si>
  <si>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</si>
  <si>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</si>
  <si>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</si>
  <si>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</si>
  <si>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</si>
  <si>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</si>
  <si>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</si>
  <si>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</si>
  <si>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</si>
  <si>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</si>
  <si>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</si>
  <si>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</si>
  <si>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</si>
  <si>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</si>
  <si>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</si>
  <si>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</si>
  <si>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</si>
  <si>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</si>
  <si>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</si>
  <si>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</si>
  <si>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</si>
  <si>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</si>
  <si>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</si>
  <si>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</si>
  <si>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</si>
  <si>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</si>
  <si>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</si>
  <si>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</si>
  <si>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</si>
  <si>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</si>
  <si>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</si>
  <si>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</si>
  <si>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</si>
  <si>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</si>
  <si>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</si>
  <si>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</si>
  <si>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</si>
  <si>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</si>
  <si>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</si>
  <si>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</si>
  <si>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</si>
  <si>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</si>
  <si>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</si>
  <si>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</si>
  <si>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</si>
  <si>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</si>
  <si>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</si>
  <si>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</si>
  <si>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</si>
  <si>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</si>
  <si>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</si>
  <si>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</si>
  <si>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</si>
  <si>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</si>
  <si>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</si>
  <si>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</si>
  <si>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안성미</t>
    <phoneticPr fontId="2" type="noConversion"/>
  </si>
  <si>
    <t>700g</t>
    <phoneticPr fontId="2" type="noConversion"/>
  </si>
  <si>
    <t>3개입</t>
    <phoneticPr fontId="2" type="noConversion"/>
  </si>
  <si>
    <t>국산</t>
    <phoneticPr fontId="2" type="noConversion"/>
  </si>
  <si>
    <t>1+1 행사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</si>
  <si>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</si>
  <si>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</si>
  <si>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</si>
  <si>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</si>
  <si>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</si>
  <si>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</si>
  <si>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크리넥스 데코소프트 30롤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</si>
  <si>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</si>
  <si>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</si>
  <si>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</si>
  <si>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</si>
  <si>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</si>
  <si>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</si>
  <si>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</si>
  <si>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</si>
  <si>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</si>
  <si>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</si>
  <si>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</si>
  <si>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</si>
  <si>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</si>
  <si>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</si>
  <si>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500g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</si>
  <si>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</si>
  <si>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</si>
  <si>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</si>
  <si>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100g 1,650</t>
    <phoneticPr fontId="2" type="noConversion"/>
  </si>
  <si>
    <t>1단</t>
    <phoneticPr fontId="2" type="noConversion"/>
  </si>
  <si>
    <t>1개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</si>
  <si>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</si>
  <si>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</si>
  <si>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</si>
  <si>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2마리</t>
    <phoneticPr fontId="2" type="noConversion"/>
  </si>
  <si>
    <t>1.1kg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</si>
  <si>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</si>
  <si>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</si>
  <si>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</si>
  <si>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</si>
  <si>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100g 6,900</t>
    <phoneticPr fontId="2" type="noConversion"/>
  </si>
  <si>
    <t>300g</t>
    <phoneticPr fontId="2" type="noConversion"/>
  </si>
  <si>
    <t>1.5kg</t>
    <phoneticPr fontId="2" type="noConversion"/>
  </si>
  <si>
    <t>100g 1,990</t>
    <phoneticPr fontId="2" type="noConversion"/>
  </si>
  <si>
    <t>1.1kg</t>
    <phoneticPr fontId="2" type="noConversion"/>
  </si>
  <si>
    <t>크리넥스 30롤</t>
    <phoneticPr fontId="2" type="noConversion"/>
  </si>
  <si>
    <t>5개입</t>
    <phoneticPr fontId="2" type="noConversion"/>
  </si>
  <si>
    <t>한우등심 100g 9,490</t>
    <phoneticPr fontId="2" type="noConversion"/>
  </si>
  <si>
    <t>100g 8,900</t>
    <phoneticPr fontId="2" type="noConversion"/>
  </si>
  <si>
    <t>300g</t>
    <phoneticPr fontId="2" type="noConversion"/>
  </si>
  <si>
    <t>강남주유소</t>
    <phoneticPr fontId="2" type="noConversion"/>
  </si>
  <si>
    <t>350g</t>
    <phoneticPr fontId="2" type="noConversion"/>
  </si>
  <si>
    <t>크리넥스 30롤</t>
    <phoneticPr fontId="2" type="noConversion"/>
  </si>
  <si>
    <t>300g</t>
    <phoneticPr fontId="2" type="noConversion"/>
  </si>
  <si>
    <t>300g</t>
    <phoneticPr fontId="2" type="noConversion"/>
  </si>
  <si>
    <t>400g</t>
    <phoneticPr fontId="2" type="noConversion"/>
  </si>
  <si>
    <t>420g</t>
    <phoneticPr fontId="2" type="noConversion"/>
  </si>
  <si>
    <t>100g 498</t>
    <phoneticPr fontId="2" type="noConversion"/>
  </si>
  <si>
    <t>카놀라유</t>
    <phoneticPr fontId="2" type="noConversion"/>
  </si>
  <si>
    <t>500g</t>
    <phoneticPr fontId="2" type="noConversion"/>
  </si>
  <si>
    <t>420g</t>
    <phoneticPr fontId="2" type="noConversion"/>
  </si>
  <si>
    <t>정갈한 쌀</t>
    <phoneticPr fontId="2" type="noConversion"/>
  </si>
  <si>
    <t>100g 9,200</t>
    <phoneticPr fontId="2" type="noConversion"/>
  </si>
  <si>
    <t>1.1kg</t>
    <phoneticPr fontId="2" type="noConversion"/>
  </si>
  <si>
    <t>테크 4kg</t>
    <phoneticPr fontId="2" type="noConversion"/>
  </si>
  <si>
    <t>5월 8일</t>
    <phoneticPr fontId="2" type="noConversion"/>
  </si>
  <si>
    <t>380g</t>
    <phoneticPr fontId="2" type="noConversion"/>
  </si>
  <si>
    <t>100g 2,180</t>
    <phoneticPr fontId="2" type="noConversion"/>
  </si>
  <si>
    <t>100g 9,200</t>
    <phoneticPr fontId="2" type="noConversion"/>
  </si>
  <si>
    <t>100g 2,250</t>
    <phoneticPr fontId="2" type="noConversion"/>
  </si>
  <si>
    <t>100g 8,900</t>
    <phoneticPr fontId="2" type="noConversion"/>
  </si>
  <si>
    <t>상품없음</t>
    <phoneticPr fontId="2" type="noConversion"/>
  </si>
  <si>
    <t>한우등심 100g 9,200</t>
    <phoneticPr fontId="2" type="noConversion"/>
  </si>
  <si>
    <t>한우등심 100g 12,800</t>
    <phoneticPr fontId="2" type="noConversion"/>
  </si>
  <si>
    <t>100g 1,950</t>
    <phoneticPr fontId="2" type="noConversion"/>
  </si>
  <si>
    <t>100g 7,980</t>
    <phoneticPr fontId="2" type="noConversion"/>
  </si>
  <si>
    <t>100g 2,780</t>
    <phoneticPr fontId="2" type="noConversion"/>
  </si>
  <si>
    <t>카놀라유</t>
    <phoneticPr fontId="2" type="noConversion"/>
  </si>
  <si>
    <t>4kg</t>
    <phoneticPr fontId="2" type="noConversion"/>
  </si>
  <si>
    <t>100g 1,790</t>
    <phoneticPr fontId="2" type="noConversion"/>
  </si>
  <si>
    <t>100g 2,700</t>
    <phoneticPr fontId="2" type="noConversion"/>
  </si>
  <si>
    <t>깨끗한 나라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</si>
</sst>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798 </c:v>
                  </c:pt>
                  <c:pt idx="1">
                    <c:v> 798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1,040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1,526 </c:v>
                  </c:pt>
                  <c:pt idx="1">
                    <c:v> 1,471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3.8 </c:v>
                  </c:pt>
                  <c:pt idx="5">
                    <c:v> 1,507 </c:v>
                  </c:pt>
                  <c:pt idx="6">
                    <c:v> 1,518 </c:v>
                  </c:pt>
                  <c:pt idx="7">
                    <c:v> 1,534 </c:v>
                  </c:pt>
                  <c:pt idx="8">
                    <c:v> 1,497 </c:v>
                  </c:pt>
                  <c:pt idx="9">
                    <c:v> 1,679 </c:v>
                  </c:pt>
                  <c:pt idx="10">
                    <c:v> 1,495 </c:v>
                  </c:pt>
                  <c:pt idx="11">
                    <c:v> 1,515 </c:v>
                  </c:pt>
                  <c:pt idx="12">
                    <c:v> 1,495 </c:v>
                  </c:pt>
                  <c:pt idx="13">
                    <c:v> 1,497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 나라 30롤</c:v>
                  </c:pt>
                </c:lvl>
                <c:lvl>
                  <c:pt idx="0">
                    <c:v> 15,346 </c:v>
                  </c:pt>
                  <c:pt idx="1">
                    <c:v> 16,056 </c:v>
                  </c:pt>
                  <c:pt idx="2">
                    <c:v>↓</c:v>
                  </c:pt>
                  <c:pt idx="3">
                    <c:v> 709 </c:v>
                  </c:pt>
                  <c:pt idx="4">
                    <c:v>-4.4 </c:v>
                  </c:pt>
                  <c:pt idx="5">
                    <c:v> 18,700 </c:v>
                  </c:pt>
                  <c:pt idx="6">
                    <c:v> 1,518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19,900 </c:v>
                  </c:pt>
                  <c:pt idx="13">
                    <c:v> 14,900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7,509 </c:v>
                  </c:pt>
                  <c:pt idx="1">
                    <c:v> 7,318 </c:v>
                  </c:pt>
                  <c:pt idx="2">
                    <c:v>↑</c:v>
                  </c:pt>
                  <c:pt idx="3">
                    <c:v> 191 </c:v>
                  </c:pt>
                  <c:pt idx="4">
                    <c:v> 2.6 </c:v>
                  </c:pt>
                  <c:pt idx="5">
                    <c:v> 6,900 </c:v>
                  </c:pt>
                  <c:pt idx="6">
                    <c:v> 5,700 </c:v>
                  </c:pt>
                  <c:pt idx="7">
                    <c:v> 5,480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테크 4kg</c:v>
                  </c:pt>
                </c:lvl>
                <c:lvl>
                  <c:pt idx="0">
                    <c:v> 9,359 </c:v>
                  </c:pt>
                  <c:pt idx="1">
                    <c:v> 9,248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8,900 </c:v>
                  </c:pt>
                </c:lvl>
                <c:lvl>
                  <c:pt idx="0">
                    <c:v> 1,284 </c:v>
                  </c:pt>
                  <c:pt idx="1">
                    <c:v> 1,264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1.6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1,190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12,546 </c:v>
                  </c:pt>
                  <c:pt idx="1">
                    <c:v> 12,646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12,780 </c:v>
                  </c:pt>
                </c:lvl>
                <c:lvl>
                  <c:pt idx="6">
                    <c:v>380g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2,093 </c:v>
                  </c:pt>
                  <c:pt idx="1">
                    <c:v> 1,982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</c:lvl>
                <c:lvl>
                  <c:pt idx="0">
                    <c:v> 1,956 </c:v>
                  </c:pt>
                  <c:pt idx="1">
                    <c:v> 2,020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1,000 </c:v>
                  </c:pt>
                  <c:pt idx="13">
                    <c:v> 2,300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1,913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5,529 </c:v>
                  </c:pt>
                  <c:pt idx="2">
                    <c:v>↓</c:v>
                  </c:pt>
                  <c:pt idx="3">
                    <c:v> 1,128 </c:v>
                  </c:pt>
                  <c:pt idx="4">
                    <c:v>-20.4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1,212 </c:v>
                  </c:pt>
                  <c:pt idx="1">
                    <c:v> 1,323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-8.4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1,400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4,063 </c:v>
                  </c:pt>
                  <c:pt idx="1">
                    <c:v> 4,266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-4.7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4,500 </c:v>
                  </c:pt>
                  <c:pt idx="13">
                    <c:v> 4,430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5,257 </c:v>
                  </c:pt>
                  <c:pt idx="1">
                    <c:v> 5,190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1.3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4,800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3,280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6,892 </c:v>
                  </c:pt>
                  <c:pt idx="1">
                    <c:v> 6,784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8,900 </c:v>
                  </c:pt>
                  <c:pt idx="10">
                    <c:v> 5,750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2,180</c:v>
                  </c:pt>
                  <c:pt idx="6">
                    <c:v>100g 2,250</c:v>
                  </c:pt>
                  <c:pt idx="7">
                    <c:v>100g 2,180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1,950</c:v>
                  </c:pt>
                  <c:pt idx="11">
                    <c:v>100g 2,780</c:v>
                  </c:pt>
                  <c:pt idx="12">
                    <c:v>100g 1,790</c:v>
                  </c:pt>
                  <c:pt idx="13">
                    <c:v>100g 2,700</c:v>
                  </c:pt>
                </c:lvl>
                <c:lvl>
                  <c:pt idx="0">
                    <c:v> 10,817 </c:v>
                  </c:pt>
                  <c:pt idx="1">
                    <c:v> 9,491 </c:v>
                  </c:pt>
                  <c:pt idx="2">
                    <c:v>↑</c:v>
                  </c:pt>
                  <c:pt idx="3">
                    <c:v> 1,326 </c:v>
                  </c:pt>
                  <c:pt idx="4">
                    <c:v> 14.0 </c:v>
                  </c:pt>
                  <c:pt idx="5">
                    <c:v> 10,900 </c:v>
                  </c:pt>
                  <c:pt idx="6">
                    <c:v> 11,250 </c:v>
                  </c:pt>
                  <c:pt idx="7">
                    <c:v> 10,900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9,750 </c:v>
                  </c:pt>
                  <c:pt idx="11">
                    <c:v> 13,900 </c:v>
                  </c:pt>
                  <c:pt idx="12">
                    <c:v> 8,950 </c:v>
                  </c:pt>
                  <c:pt idx="13">
                    <c:v> 13,500 </c:v>
                  </c:pt>
                </c:lvl>
                <c:lvl>
                  <c:pt idx="5">
                    <c:v>100g 8,900</c:v>
                  </c:pt>
                  <c:pt idx="6">
                    <c:v>100g 9,200</c:v>
                  </c:pt>
                  <c:pt idx="7">
                    <c:v>100g 8,900</c:v>
                  </c:pt>
                  <c:pt idx="8">
                    <c:v>100g 6,900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45,872 </c:v>
                  </c:pt>
                  <c:pt idx="1">
                    <c:v> 46,378 </c:v>
                  </c:pt>
                  <c:pt idx="2">
                    <c:v>↓</c:v>
                  </c:pt>
                  <c:pt idx="3">
                    <c:v> 506 </c:v>
                  </c:pt>
                  <c:pt idx="4">
                    <c:v>-1.1 </c:v>
                  </c:pt>
                  <c:pt idx="5">
                    <c:v> 44,500 </c:v>
                  </c:pt>
                  <c:pt idx="6">
                    <c:v> 46,000 </c:v>
                  </c:pt>
                  <c:pt idx="7">
                    <c:v> 44,500 </c:v>
                  </c:pt>
                  <c:pt idx="8">
                    <c:v> 34,500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9,368 </c:v>
                  </c:pt>
                  <c:pt idx="1">
                    <c:v> 9,368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2,820 </c:v>
                  </c:pt>
                  <c:pt idx="1">
                    <c:v> 2,681 </c:v>
                  </c:pt>
                  <c:pt idx="2">
                    <c:v>↑</c:v>
                  </c:pt>
                  <c:pt idx="3">
                    <c:v> 139 </c:v>
                  </c:pt>
                  <c:pt idx="4">
                    <c:v> 5.2 </c:v>
                  </c:pt>
                  <c:pt idx="5">
                    <c:v> 2,500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10">
                    <c:v> 2,180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3,500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2,354 </c:v>
                  </c:pt>
                  <c:pt idx="1">
                    <c:v> 2,277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3.4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1,980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2,257 </c:v>
                  </c:pt>
                  <c:pt idx="1">
                    <c:v> 2,079 </c:v>
                  </c:pt>
                  <c:pt idx="2">
                    <c:v>↑</c:v>
                  </c:pt>
                  <c:pt idx="3">
                    <c:v> 178 </c:v>
                  </c:pt>
                  <c:pt idx="4">
                    <c:v> 8.6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1,457 </c:v>
                  </c:pt>
                  <c:pt idx="1">
                    <c:v> 1,379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5.6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1,380 </c:v>
                  </c:pt>
                  <c:pt idx="11">
                    <c:v> 1,880 </c:v>
                  </c:pt>
                  <c:pt idx="12">
                    <c:v> 1,390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1,590 </c:v>
                  </c:pt>
                  <c:pt idx="1">
                    <c:v> 1,623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1,980 </c:v>
                  </c:pt>
                  <c:pt idx="11">
                    <c:v> 1,580 </c:v>
                  </c:pt>
                  <c:pt idx="12">
                    <c:v> 2,290 </c:v>
                  </c:pt>
                  <c:pt idx="13">
                    <c:v> 1,480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2,374 </c:v>
                  </c:pt>
                  <c:pt idx="1">
                    <c:v> 2,638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-10.0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2,890 </c:v>
                  </c:pt>
                  <c:pt idx="13">
                    <c:v> 1,840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5,636 </c:v>
                  </c:pt>
                  <c:pt idx="1">
                    <c:v> 5,832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-3.4 </c:v>
                  </c:pt>
                  <c:pt idx="5">
                    <c:v> 5,200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5,000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400g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400g</c:v>
                  </c:pt>
                </c:lvl>
                <c:lvl>
                  <c:pt idx="0">
                    <c:v> 1,827 </c:v>
                  </c:pt>
                  <c:pt idx="1">
                    <c:v> 1,891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-3.4 </c:v>
                  </c:pt>
                  <c:pt idx="5">
                    <c:v> 1,280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3">
                    <c:v>정갈한 쌀</c:v>
                  </c:pt>
                </c:lvl>
                <c:lvl>
                  <c:pt idx="0">
                    <c:v> 59,100 </c:v>
                  </c:pt>
                  <c:pt idx="1">
                    <c:v> 58,221 </c:v>
                  </c:pt>
                  <c:pt idx="2">
                    <c:v>↑</c:v>
                  </c:pt>
                  <c:pt idx="3">
                    <c:v> 879 </c:v>
                  </c:pt>
                  <c:pt idx="4">
                    <c:v> 1.5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49,800 </c:v>
                  </c:pt>
                  <c:pt idx="12">
                    <c:v> 59,900 </c:v>
                  </c:pt>
                  <c:pt idx="13">
                    <c:v> 51,000 </c:v>
                  </c:pt>
                </c:lvl>
                <c:lvl>
                  <c:pt idx="5">
                    <c:v>5월 8일</c:v>
                  </c:pt>
                  <c:pt idx="6">
                    <c:v>05월 08일</c:v>
                  </c:pt>
                  <c:pt idx="7">
                    <c:v>05월 09일</c:v>
                  </c:pt>
                  <c:pt idx="8">
                    <c:v>05월 08일</c:v>
                  </c:pt>
                  <c:pt idx="9">
                    <c:v>05월 07일</c:v>
                  </c:pt>
                  <c:pt idx="10">
                    <c:v>05월 10일</c:v>
                  </c:pt>
                  <c:pt idx="11">
                    <c:v>05월 10일</c:v>
                  </c:pt>
                  <c:pt idx="12">
                    <c:v>05월 09일</c:v>
                  </c:pt>
                  <c:pt idx="13">
                    <c:v>05월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798 </c:v>
                  </c:pt>
                  <c:pt idx="1">
                    <c:v> 798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1,040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1,526 </c:v>
                  </c:pt>
                  <c:pt idx="1">
                    <c:v> 1,471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3.8 </c:v>
                  </c:pt>
                  <c:pt idx="5">
                    <c:v> 1,507 </c:v>
                  </c:pt>
                  <c:pt idx="6">
                    <c:v> 1,518 </c:v>
                  </c:pt>
                  <c:pt idx="7">
                    <c:v> 1,534 </c:v>
                  </c:pt>
                  <c:pt idx="8">
                    <c:v> 1,497 </c:v>
                  </c:pt>
                  <c:pt idx="9">
                    <c:v> 1,679 </c:v>
                  </c:pt>
                  <c:pt idx="10">
                    <c:v> 1,495 </c:v>
                  </c:pt>
                  <c:pt idx="11">
                    <c:v> 1,515 </c:v>
                  </c:pt>
                  <c:pt idx="12">
                    <c:v> 1,495 </c:v>
                  </c:pt>
                  <c:pt idx="13">
                    <c:v> 1,497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 나라 30롤</c:v>
                  </c:pt>
                </c:lvl>
                <c:lvl>
                  <c:pt idx="0">
                    <c:v> 15,346 </c:v>
                  </c:pt>
                  <c:pt idx="1">
                    <c:v> 16,056 </c:v>
                  </c:pt>
                  <c:pt idx="2">
                    <c:v>↓</c:v>
                  </c:pt>
                  <c:pt idx="3">
                    <c:v> 709 </c:v>
                  </c:pt>
                  <c:pt idx="4">
                    <c:v>-4.4 </c:v>
                  </c:pt>
                  <c:pt idx="5">
                    <c:v> 18,700 </c:v>
                  </c:pt>
                  <c:pt idx="6">
                    <c:v> 1,518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19,900 </c:v>
                  </c:pt>
                  <c:pt idx="13">
                    <c:v> 14,900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7,509 </c:v>
                  </c:pt>
                  <c:pt idx="1">
                    <c:v> 7,318 </c:v>
                  </c:pt>
                  <c:pt idx="2">
                    <c:v>↑</c:v>
                  </c:pt>
                  <c:pt idx="3">
                    <c:v> 191 </c:v>
                  </c:pt>
                  <c:pt idx="4">
                    <c:v> 2.6 </c:v>
                  </c:pt>
                  <c:pt idx="5">
                    <c:v> 6,900 </c:v>
                  </c:pt>
                  <c:pt idx="6">
                    <c:v> 5,700 </c:v>
                  </c:pt>
                  <c:pt idx="7">
                    <c:v> 5,480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테크 4kg</c:v>
                  </c:pt>
                </c:lvl>
                <c:lvl>
                  <c:pt idx="0">
                    <c:v> 9,359 </c:v>
                  </c:pt>
                  <c:pt idx="1">
                    <c:v> 9,248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8,900 </c:v>
                  </c:pt>
                </c:lvl>
                <c:lvl>
                  <c:pt idx="0">
                    <c:v> 1,284 </c:v>
                  </c:pt>
                  <c:pt idx="1">
                    <c:v> 1,264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1.6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1,190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12,546 </c:v>
                  </c:pt>
                  <c:pt idx="1">
                    <c:v> 12,646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12,780 </c:v>
                  </c:pt>
                </c:lvl>
                <c:lvl>
                  <c:pt idx="6">
                    <c:v>380g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2,093 </c:v>
                  </c:pt>
                  <c:pt idx="1">
                    <c:v> 1,982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</c:lvl>
                <c:lvl>
                  <c:pt idx="0">
                    <c:v> 1,956 </c:v>
                  </c:pt>
                  <c:pt idx="1">
                    <c:v> 2,020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1,000 </c:v>
                  </c:pt>
                  <c:pt idx="13">
                    <c:v> 2,300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1,913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5,529 </c:v>
                  </c:pt>
                  <c:pt idx="2">
                    <c:v>↓</c:v>
                  </c:pt>
                  <c:pt idx="3">
                    <c:v> 1,128 </c:v>
                  </c:pt>
                  <c:pt idx="4">
                    <c:v>-20.4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1,212 </c:v>
                  </c:pt>
                  <c:pt idx="1">
                    <c:v> 1,323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-8.4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1,400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4,063 </c:v>
                  </c:pt>
                  <c:pt idx="1">
                    <c:v> 4,266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-4.7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4,500 </c:v>
                  </c:pt>
                  <c:pt idx="13">
                    <c:v> 4,430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5,257 </c:v>
                  </c:pt>
                  <c:pt idx="1">
                    <c:v> 5,190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1.3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4,800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3,280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6,892 </c:v>
                  </c:pt>
                  <c:pt idx="1">
                    <c:v> 6,784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8,900 </c:v>
                  </c:pt>
                  <c:pt idx="10">
                    <c:v> 5,750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2,180</c:v>
                  </c:pt>
                  <c:pt idx="6">
                    <c:v>100g 2,250</c:v>
                  </c:pt>
                  <c:pt idx="7">
                    <c:v>100g 2,180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1,950</c:v>
                  </c:pt>
                  <c:pt idx="11">
                    <c:v>100g 2,780</c:v>
                  </c:pt>
                  <c:pt idx="12">
                    <c:v>100g 1,790</c:v>
                  </c:pt>
                  <c:pt idx="13">
                    <c:v>100g 2,700</c:v>
                  </c:pt>
                </c:lvl>
                <c:lvl>
                  <c:pt idx="0">
                    <c:v> 10,817 </c:v>
                  </c:pt>
                  <c:pt idx="1">
                    <c:v> 9,491 </c:v>
                  </c:pt>
                  <c:pt idx="2">
                    <c:v>↑</c:v>
                  </c:pt>
                  <c:pt idx="3">
                    <c:v> 1,326 </c:v>
                  </c:pt>
                  <c:pt idx="4">
                    <c:v> 14.0 </c:v>
                  </c:pt>
                  <c:pt idx="5">
                    <c:v> 10,900 </c:v>
                  </c:pt>
                  <c:pt idx="6">
                    <c:v> 11,250 </c:v>
                  </c:pt>
                  <c:pt idx="7">
                    <c:v> 10,900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9,750 </c:v>
                  </c:pt>
                  <c:pt idx="11">
                    <c:v> 13,900 </c:v>
                  </c:pt>
                  <c:pt idx="12">
                    <c:v> 8,950 </c:v>
                  </c:pt>
                  <c:pt idx="13">
                    <c:v> 13,500 </c:v>
                  </c:pt>
                </c:lvl>
                <c:lvl>
                  <c:pt idx="5">
                    <c:v>100g 8,900</c:v>
                  </c:pt>
                  <c:pt idx="6">
                    <c:v>100g 9,200</c:v>
                  </c:pt>
                  <c:pt idx="7">
                    <c:v>100g 8,900</c:v>
                  </c:pt>
                  <c:pt idx="8">
                    <c:v>100g 6,900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45,872 </c:v>
                  </c:pt>
                  <c:pt idx="1">
                    <c:v> 46,378 </c:v>
                  </c:pt>
                  <c:pt idx="2">
                    <c:v>↓</c:v>
                  </c:pt>
                  <c:pt idx="3">
                    <c:v> 506 </c:v>
                  </c:pt>
                  <c:pt idx="4">
                    <c:v>-1.1 </c:v>
                  </c:pt>
                  <c:pt idx="5">
                    <c:v> 44,500 </c:v>
                  </c:pt>
                  <c:pt idx="6">
                    <c:v> 46,000 </c:v>
                  </c:pt>
                  <c:pt idx="7">
                    <c:v> 44,500 </c:v>
                  </c:pt>
                  <c:pt idx="8">
                    <c:v> 34,500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9,368 </c:v>
                  </c:pt>
                  <c:pt idx="1">
                    <c:v> 9,368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2,820 </c:v>
                  </c:pt>
                  <c:pt idx="1">
                    <c:v> 2,681 </c:v>
                  </c:pt>
                  <c:pt idx="2">
                    <c:v>↑</c:v>
                  </c:pt>
                  <c:pt idx="3">
                    <c:v> 139 </c:v>
                  </c:pt>
                  <c:pt idx="4">
                    <c:v> 5.2 </c:v>
                  </c:pt>
                  <c:pt idx="5">
                    <c:v> 2,500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10">
                    <c:v> 2,180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3,500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2,354 </c:v>
                  </c:pt>
                  <c:pt idx="1">
                    <c:v> 2,277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3.4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1,980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2,257 </c:v>
                  </c:pt>
                  <c:pt idx="1">
                    <c:v> 2,079 </c:v>
                  </c:pt>
                  <c:pt idx="2">
                    <c:v>↑</c:v>
                  </c:pt>
                  <c:pt idx="3">
                    <c:v> 178 </c:v>
                  </c:pt>
                  <c:pt idx="4">
                    <c:v> 8.6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1,457 </c:v>
                  </c:pt>
                  <c:pt idx="1">
                    <c:v> 1,379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5.6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1,380 </c:v>
                  </c:pt>
                  <c:pt idx="11">
                    <c:v> 1,880 </c:v>
                  </c:pt>
                  <c:pt idx="12">
                    <c:v> 1,390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1,590 </c:v>
                  </c:pt>
                  <c:pt idx="1">
                    <c:v> 1,623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1,980 </c:v>
                  </c:pt>
                  <c:pt idx="11">
                    <c:v> 1,580 </c:v>
                  </c:pt>
                  <c:pt idx="12">
                    <c:v> 2,290 </c:v>
                  </c:pt>
                  <c:pt idx="13">
                    <c:v> 1,480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2,374 </c:v>
                  </c:pt>
                  <c:pt idx="1">
                    <c:v> 2,638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-10.0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2,890 </c:v>
                  </c:pt>
                  <c:pt idx="13">
                    <c:v> 1,840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5,636 </c:v>
                  </c:pt>
                  <c:pt idx="1">
                    <c:v> 5,832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-3.4 </c:v>
                  </c:pt>
                  <c:pt idx="5">
                    <c:v> 5,200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5,000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400g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400g</c:v>
                  </c:pt>
                </c:lvl>
                <c:lvl>
                  <c:pt idx="0">
                    <c:v> 1,827 </c:v>
                  </c:pt>
                  <c:pt idx="1">
                    <c:v> 1,891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-3.4 </c:v>
                  </c:pt>
                  <c:pt idx="5">
                    <c:v> 1,280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3">
                    <c:v>정갈한 쌀</c:v>
                  </c:pt>
                </c:lvl>
                <c:lvl>
                  <c:pt idx="0">
                    <c:v> 59,100 </c:v>
                  </c:pt>
                  <c:pt idx="1">
                    <c:v> 58,221 </c:v>
                  </c:pt>
                  <c:pt idx="2">
                    <c:v>↑</c:v>
                  </c:pt>
                  <c:pt idx="3">
                    <c:v> 879 </c:v>
                  </c:pt>
                  <c:pt idx="4">
                    <c:v> 1.5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49,800 </c:v>
                  </c:pt>
                  <c:pt idx="12">
                    <c:v> 59,900 </c:v>
                  </c:pt>
                  <c:pt idx="13">
                    <c:v> 51,000 </c:v>
                  </c:pt>
                </c:lvl>
                <c:lvl>
                  <c:pt idx="5">
                    <c:v>5월 8일</c:v>
                  </c:pt>
                  <c:pt idx="6">
                    <c:v>05월 08일</c:v>
                  </c:pt>
                  <c:pt idx="7">
                    <c:v>05월 09일</c:v>
                  </c:pt>
                  <c:pt idx="8">
                    <c:v>05월 08일</c:v>
                  </c:pt>
                  <c:pt idx="9">
                    <c:v>05월 07일</c:v>
                  </c:pt>
                  <c:pt idx="10">
                    <c:v>05월 10일</c:v>
                  </c:pt>
                  <c:pt idx="11">
                    <c:v>05월 10일</c:v>
                  </c:pt>
                  <c:pt idx="12">
                    <c:v>05월 09일</c:v>
                  </c:pt>
                  <c:pt idx="13">
                    <c:v>05월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1388.5555555555557</c:v>
                </c:pt>
                <c:pt idx="1">
                  <c:v>1348.5555555555557</c:v>
                </c:pt>
                <c:pt idx="2" formatCode="General">
                  <c:v>0</c:v>
                </c:pt>
                <c:pt idx="3">
                  <c:v>40</c:v>
                </c:pt>
                <c:pt idx="4" formatCode="_-* #,##0.0_-;\-* #,##0.0_-;_-* &quot;-&quot;_-;_-@_-">
                  <c:v>3</c:v>
                </c:pt>
                <c:pt idx="5">
                  <c:v>1367</c:v>
                </c:pt>
                <c:pt idx="6">
                  <c:v>1377</c:v>
                </c:pt>
                <c:pt idx="7">
                  <c:v>1385</c:v>
                </c:pt>
                <c:pt idx="8">
                  <c:v>1357</c:v>
                </c:pt>
                <c:pt idx="9">
                  <c:v>1559</c:v>
                </c:pt>
                <c:pt idx="10">
                  <c:v>1355</c:v>
                </c:pt>
                <c:pt idx="11">
                  <c:v>1375</c:v>
                </c:pt>
                <c:pt idx="12">
                  <c:v>1355</c:v>
                </c:pt>
                <c:pt idx="13">
                  <c:v>1367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798 </c:v>
                  </c:pt>
                  <c:pt idx="1">
                    <c:v> 798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1,040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1,526 </c:v>
                  </c:pt>
                  <c:pt idx="1">
                    <c:v> 1,471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3.8 </c:v>
                  </c:pt>
                  <c:pt idx="5">
                    <c:v> 1,507 </c:v>
                  </c:pt>
                  <c:pt idx="6">
                    <c:v> 1,518 </c:v>
                  </c:pt>
                  <c:pt idx="7">
                    <c:v> 1,534 </c:v>
                  </c:pt>
                  <c:pt idx="8">
                    <c:v> 1,497 </c:v>
                  </c:pt>
                  <c:pt idx="9">
                    <c:v> 1,679 </c:v>
                  </c:pt>
                  <c:pt idx="10">
                    <c:v> 1,495 </c:v>
                  </c:pt>
                  <c:pt idx="11">
                    <c:v> 1,515 </c:v>
                  </c:pt>
                  <c:pt idx="12">
                    <c:v> 1,495 </c:v>
                  </c:pt>
                  <c:pt idx="13">
                    <c:v> 1,497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 나라 30롤</c:v>
                  </c:pt>
                </c:lvl>
                <c:lvl>
                  <c:pt idx="0">
                    <c:v> 15,346 </c:v>
                  </c:pt>
                  <c:pt idx="1">
                    <c:v> 16,056 </c:v>
                  </c:pt>
                  <c:pt idx="2">
                    <c:v>↓</c:v>
                  </c:pt>
                  <c:pt idx="3">
                    <c:v> 709 </c:v>
                  </c:pt>
                  <c:pt idx="4">
                    <c:v>-4.4 </c:v>
                  </c:pt>
                  <c:pt idx="5">
                    <c:v> 18,700 </c:v>
                  </c:pt>
                  <c:pt idx="6">
                    <c:v> 1,518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19,900 </c:v>
                  </c:pt>
                  <c:pt idx="13">
                    <c:v> 14,900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7,509 </c:v>
                  </c:pt>
                  <c:pt idx="1">
                    <c:v> 7,318 </c:v>
                  </c:pt>
                  <c:pt idx="2">
                    <c:v>↑</c:v>
                  </c:pt>
                  <c:pt idx="3">
                    <c:v> 191 </c:v>
                  </c:pt>
                  <c:pt idx="4">
                    <c:v> 2.6 </c:v>
                  </c:pt>
                  <c:pt idx="5">
                    <c:v> 6,900 </c:v>
                  </c:pt>
                  <c:pt idx="6">
                    <c:v> 5,700 </c:v>
                  </c:pt>
                  <c:pt idx="7">
                    <c:v> 5,480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테크 4kg</c:v>
                  </c:pt>
                </c:lvl>
                <c:lvl>
                  <c:pt idx="0">
                    <c:v> 9,359 </c:v>
                  </c:pt>
                  <c:pt idx="1">
                    <c:v> 9,248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8,900 </c:v>
                  </c:pt>
                </c:lvl>
                <c:lvl>
                  <c:pt idx="0">
                    <c:v> 1,284 </c:v>
                  </c:pt>
                  <c:pt idx="1">
                    <c:v> 1,264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1.6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1,190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12,546 </c:v>
                  </c:pt>
                  <c:pt idx="1">
                    <c:v> 12,646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12,780 </c:v>
                  </c:pt>
                </c:lvl>
                <c:lvl>
                  <c:pt idx="6">
                    <c:v>380g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2,093 </c:v>
                  </c:pt>
                  <c:pt idx="1">
                    <c:v> 1,982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</c:lvl>
                <c:lvl>
                  <c:pt idx="0">
                    <c:v> 1,956 </c:v>
                  </c:pt>
                  <c:pt idx="1">
                    <c:v> 2,020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1,000 </c:v>
                  </c:pt>
                  <c:pt idx="13">
                    <c:v> 2,300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1,913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5,529 </c:v>
                  </c:pt>
                  <c:pt idx="2">
                    <c:v>↓</c:v>
                  </c:pt>
                  <c:pt idx="3">
                    <c:v> 1,128 </c:v>
                  </c:pt>
                  <c:pt idx="4">
                    <c:v>-20.4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1,212 </c:v>
                  </c:pt>
                  <c:pt idx="1">
                    <c:v> 1,323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-8.4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1,400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4,063 </c:v>
                  </c:pt>
                  <c:pt idx="1">
                    <c:v> 4,266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-4.7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4,500 </c:v>
                  </c:pt>
                  <c:pt idx="13">
                    <c:v> 4,430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5,257 </c:v>
                  </c:pt>
                  <c:pt idx="1">
                    <c:v> 5,190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1.3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4,800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3,280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6,892 </c:v>
                  </c:pt>
                  <c:pt idx="1">
                    <c:v> 6,784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8,900 </c:v>
                  </c:pt>
                  <c:pt idx="10">
                    <c:v> 5,750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2,180</c:v>
                  </c:pt>
                  <c:pt idx="6">
                    <c:v>100g 2,250</c:v>
                  </c:pt>
                  <c:pt idx="7">
                    <c:v>100g 2,180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1,950</c:v>
                  </c:pt>
                  <c:pt idx="11">
                    <c:v>100g 2,780</c:v>
                  </c:pt>
                  <c:pt idx="12">
                    <c:v>100g 1,790</c:v>
                  </c:pt>
                  <c:pt idx="13">
                    <c:v>100g 2,700</c:v>
                  </c:pt>
                </c:lvl>
                <c:lvl>
                  <c:pt idx="0">
                    <c:v> 10,817 </c:v>
                  </c:pt>
                  <c:pt idx="1">
                    <c:v> 9,491 </c:v>
                  </c:pt>
                  <c:pt idx="2">
                    <c:v>↑</c:v>
                  </c:pt>
                  <c:pt idx="3">
                    <c:v> 1,326 </c:v>
                  </c:pt>
                  <c:pt idx="4">
                    <c:v> 14.0 </c:v>
                  </c:pt>
                  <c:pt idx="5">
                    <c:v> 10,900 </c:v>
                  </c:pt>
                  <c:pt idx="6">
                    <c:v> 11,250 </c:v>
                  </c:pt>
                  <c:pt idx="7">
                    <c:v> 10,900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9,750 </c:v>
                  </c:pt>
                  <c:pt idx="11">
                    <c:v> 13,900 </c:v>
                  </c:pt>
                  <c:pt idx="12">
                    <c:v> 8,950 </c:v>
                  </c:pt>
                  <c:pt idx="13">
                    <c:v> 13,500 </c:v>
                  </c:pt>
                </c:lvl>
                <c:lvl>
                  <c:pt idx="5">
                    <c:v>100g 8,900</c:v>
                  </c:pt>
                  <c:pt idx="6">
                    <c:v>100g 9,200</c:v>
                  </c:pt>
                  <c:pt idx="7">
                    <c:v>100g 8,900</c:v>
                  </c:pt>
                  <c:pt idx="8">
                    <c:v>100g 6,900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45,872 </c:v>
                  </c:pt>
                  <c:pt idx="1">
                    <c:v> 46,378 </c:v>
                  </c:pt>
                  <c:pt idx="2">
                    <c:v>↓</c:v>
                  </c:pt>
                  <c:pt idx="3">
                    <c:v> 506 </c:v>
                  </c:pt>
                  <c:pt idx="4">
                    <c:v>-1.1 </c:v>
                  </c:pt>
                  <c:pt idx="5">
                    <c:v> 44,500 </c:v>
                  </c:pt>
                  <c:pt idx="6">
                    <c:v> 46,000 </c:v>
                  </c:pt>
                  <c:pt idx="7">
                    <c:v> 44,500 </c:v>
                  </c:pt>
                  <c:pt idx="8">
                    <c:v> 34,500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9,368 </c:v>
                  </c:pt>
                  <c:pt idx="1">
                    <c:v> 9,368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2,820 </c:v>
                  </c:pt>
                  <c:pt idx="1">
                    <c:v> 2,681 </c:v>
                  </c:pt>
                  <c:pt idx="2">
                    <c:v>↑</c:v>
                  </c:pt>
                  <c:pt idx="3">
                    <c:v> 139 </c:v>
                  </c:pt>
                  <c:pt idx="4">
                    <c:v> 5.2 </c:v>
                  </c:pt>
                  <c:pt idx="5">
                    <c:v> 2,500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10">
                    <c:v> 2,180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3,500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2,354 </c:v>
                  </c:pt>
                  <c:pt idx="1">
                    <c:v> 2,277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3.4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1,980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2,257 </c:v>
                  </c:pt>
                  <c:pt idx="1">
                    <c:v> 2,079 </c:v>
                  </c:pt>
                  <c:pt idx="2">
                    <c:v>↑</c:v>
                  </c:pt>
                  <c:pt idx="3">
                    <c:v> 178 </c:v>
                  </c:pt>
                  <c:pt idx="4">
                    <c:v> 8.6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1,457 </c:v>
                  </c:pt>
                  <c:pt idx="1">
                    <c:v> 1,379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5.6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1,380 </c:v>
                  </c:pt>
                  <c:pt idx="11">
                    <c:v> 1,880 </c:v>
                  </c:pt>
                  <c:pt idx="12">
                    <c:v> 1,390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1,590 </c:v>
                  </c:pt>
                  <c:pt idx="1">
                    <c:v> 1,623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1,980 </c:v>
                  </c:pt>
                  <c:pt idx="11">
                    <c:v> 1,580 </c:v>
                  </c:pt>
                  <c:pt idx="12">
                    <c:v> 2,290 </c:v>
                  </c:pt>
                  <c:pt idx="13">
                    <c:v> 1,480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2,374 </c:v>
                  </c:pt>
                  <c:pt idx="1">
                    <c:v> 2,638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-10.0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2,890 </c:v>
                  </c:pt>
                  <c:pt idx="13">
                    <c:v> 1,840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5,636 </c:v>
                  </c:pt>
                  <c:pt idx="1">
                    <c:v> 5,832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-3.4 </c:v>
                  </c:pt>
                  <c:pt idx="5">
                    <c:v> 5,200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5,000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400g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400g</c:v>
                  </c:pt>
                </c:lvl>
                <c:lvl>
                  <c:pt idx="0">
                    <c:v> 1,827 </c:v>
                  </c:pt>
                  <c:pt idx="1">
                    <c:v> 1,891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-3.4 </c:v>
                  </c:pt>
                  <c:pt idx="5">
                    <c:v> 1,280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3">
                    <c:v>정갈한 쌀</c:v>
                  </c:pt>
                </c:lvl>
                <c:lvl>
                  <c:pt idx="0">
                    <c:v> 59,100 </c:v>
                  </c:pt>
                  <c:pt idx="1">
                    <c:v> 58,221 </c:v>
                  </c:pt>
                  <c:pt idx="2">
                    <c:v>↑</c:v>
                  </c:pt>
                  <c:pt idx="3">
                    <c:v> 879 </c:v>
                  </c:pt>
                  <c:pt idx="4">
                    <c:v> 1.5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49,800 </c:v>
                  </c:pt>
                  <c:pt idx="12">
                    <c:v> 59,900 </c:v>
                  </c:pt>
                  <c:pt idx="13">
                    <c:v> 51,000 </c:v>
                  </c:pt>
                </c:lvl>
                <c:lvl>
                  <c:pt idx="5">
                    <c:v>5월 8일</c:v>
                  </c:pt>
                  <c:pt idx="6">
                    <c:v>05월 08일</c:v>
                  </c:pt>
                  <c:pt idx="7">
                    <c:v>05월 09일</c:v>
                  </c:pt>
                  <c:pt idx="8">
                    <c:v>05월 08일</c:v>
                  </c:pt>
                  <c:pt idx="9">
                    <c:v>05월 07일</c:v>
                  </c:pt>
                  <c:pt idx="10">
                    <c:v>05월 10일</c:v>
                  </c:pt>
                  <c:pt idx="11">
                    <c:v>05월 10일</c:v>
                  </c:pt>
                  <c:pt idx="12">
                    <c:v>05월 09일</c:v>
                  </c:pt>
                  <c:pt idx="13">
                    <c:v>05월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798 </c:v>
                  </c:pt>
                  <c:pt idx="1">
                    <c:v> 798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1,040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1,526 </c:v>
                  </c:pt>
                  <c:pt idx="1">
                    <c:v> 1,471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3.8 </c:v>
                  </c:pt>
                  <c:pt idx="5">
                    <c:v> 1,507 </c:v>
                  </c:pt>
                  <c:pt idx="6">
                    <c:v> 1,518 </c:v>
                  </c:pt>
                  <c:pt idx="7">
                    <c:v> 1,534 </c:v>
                  </c:pt>
                  <c:pt idx="8">
                    <c:v> 1,497 </c:v>
                  </c:pt>
                  <c:pt idx="9">
                    <c:v> 1,679 </c:v>
                  </c:pt>
                  <c:pt idx="10">
                    <c:v> 1,495 </c:v>
                  </c:pt>
                  <c:pt idx="11">
                    <c:v> 1,515 </c:v>
                  </c:pt>
                  <c:pt idx="12">
                    <c:v> 1,495 </c:v>
                  </c:pt>
                  <c:pt idx="13">
                    <c:v> 1,497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 나라 30롤</c:v>
                  </c:pt>
                </c:lvl>
                <c:lvl>
                  <c:pt idx="0">
                    <c:v> 15,346 </c:v>
                  </c:pt>
                  <c:pt idx="1">
                    <c:v> 16,056 </c:v>
                  </c:pt>
                  <c:pt idx="2">
                    <c:v>↓</c:v>
                  </c:pt>
                  <c:pt idx="3">
                    <c:v> 709 </c:v>
                  </c:pt>
                  <c:pt idx="4">
                    <c:v>-4.4 </c:v>
                  </c:pt>
                  <c:pt idx="5">
                    <c:v> 18,700 </c:v>
                  </c:pt>
                  <c:pt idx="6">
                    <c:v> 1,518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19,900 </c:v>
                  </c:pt>
                  <c:pt idx="13">
                    <c:v> 14,900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7,509 </c:v>
                  </c:pt>
                  <c:pt idx="1">
                    <c:v> 7,318 </c:v>
                  </c:pt>
                  <c:pt idx="2">
                    <c:v>↑</c:v>
                  </c:pt>
                  <c:pt idx="3">
                    <c:v> 191 </c:v>
                  </c:pt>
                  <c:pt idx="4">
                    <c:v> 2.6 </c:v>
                  </c:pt>
                  <c:pt idx="5">
                    <c:v> 6,900 </c:v>
                  </c:pt>
                  <c:pt idx="6">
                    <c:v> 5,700 </c:v>
                  </c:pt>
                  <c:pt idx="7">
                    <c:v> 5,480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테크 4kg</c:v>
                  </c:pt>
                </c:lvl>
                <c:lvl>
                  <c:pt idx="0">
                    <c:v> 9,359 </c:v>
                  </c:pt>
                  <c:pt idx="1">
                    <c:v> 9,248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8,900 </c:v>
                  </c:pt>
                </c:lvl>
                <c:lvl>
                  <c:pt idx="0">
                    <c:v> 1,284 </c:v>
                  </c:pt>
                  <c:pt idx="1">
                    <c:v> 1,264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1.6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1,190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12,546 </c:v>
                  </c:pt>
                  <c:pt idx="1">
                    <c:v> 12,646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12,780 </c:v>
                  </c:pt>
                </c:lvl>
                <c:lvl>
                  <c:pt idx="6">
                    <c:v>380g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2,093 </c:v>
                  </c:pt>
                  <c:pt idx="1">
                    <c:v> 1,982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</c:lvl>
                <c:lvl>
                  <c:pt idx="0">
                    <c:v> 1,956 </c:v>
                  </c:pt>
                  <c:pt idx="1">
                    <c:v> 2,020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1,000 </c:v>
                  </c:pt>
                  <c:pt idx="13">
                    <c:v> 2,300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1,913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5,529 </c:v>
                  </c:pt>
                  <c:pt idx="2">
                    <c:v>↓</c:v>
                  </c:pt>
                  <c:pt idx="3">
                    <c:v> 1,128 </c:v>
                  </c:pt>
                  <c:pt idx="4">
                    <c:v>-20.4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1,212 </c:v>
                  </c:pt>
                  <c:pt idx="1">
                    <c:v> 1,323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-8.4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1,400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4,063 </c:v>
                  </c:pt>
                  <c:pt idx="1">
                    <c:v> 4,266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-4.7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4,500 </c:v>
                  </c:pt>
                  <c:pt idx="13">
                    <c:v> 4,430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5,257 </c:v>
                  </c:pt>
                  <c:pt idx="1">
                    <c:v> 5,190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1.3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4,800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3,280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6,892 </c:v>
                  </c:pt>
                  <c:pt idx="1">
                    <c:v> 6,784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8,900 </c:v>
                  </c:pt>
                  <c:pt idx="10">
                    <c:v> 5,750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2,180</c:v>
                  </c:pt>
                  <c:pt idx="6">
                    <c:v>100g 2,250</c:v>
                  </c:pt>
                  <c:pt idx="7">
                    <c:v>100g 2,180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1,950</c:v>
                  </c:pt>
                  <c:pt idx="11">
                    <c:v>100g 2,780</c:v>
                  </c:pt>
                  <c:pt idx="12">
                    <c:v>100g 1,790</c:v>
                  </c:pt>
                  <c:pt idx="13">
                    <c:v>100g 2,700</c:v>
                  </c:pt>
                </c:lvl>
                <c:lvl>
                  <c:pt idx="0">
                    <c:v> 10,817 </c:v>
                  </c:pt>
                  <c:pt idx="1">
                    <c:v> 9,491 </c:v>
                  </c:pt>
                  <c:pt idx="2">
                    <c:v>↑</c:v>
                  </c:pt>
                  <c:pt idx="3">
                    <c:v> 1,326 </c:v>
                  </c:pt>
                  <c:pt idx="4">
                    <c:v> 14.0 </c:v>
                  </c:pt>
                  <c:pt idx="5">
                    <c:v> 10,900 </c:v>
                  </c:pt>
                  <c:pt idx="6">
                    <c:v> 11,250 </c:v>
                  </c:pt>
                  <c:pt idx="7">
                    <c:v> 10,900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9,750 </c:v>
                  </c:pt>
                  <c:pt idx="11">
                    <c:v> 13,900 </c:v>
                  </c:pt>
                  <c:pt idx="12">
                    <c:v> 8,950 </c:v>
                  </c:pt>
                  <c:pt idx="13">
                    <c:v> 13,500 </c:v>
                  </c:pt>
                </c:lvl>
                <c:lvl>
                  <c:pt idx="5">
                    <c:v>100g 8,900</c:v>
                  </c:pt>
                  <c:pt idx="6">
                    <c:v>100g 9,200</c:v>
                  </c:pt>
                  <c:pt idx="7">
                    <c:v>100g 8,900</c:v>
                  </c:pt>
                  <c:pt idx="8">
                    <c:v>100g 6,900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45,872 </c:v>
                  </c:pt>
                  <c:pt idx="1">
                    <c:v> 46,378 </c:v>
                  </c:pt>
                  <c:pt idx="2">
                    <c:v>↓</c:v>
                  </c:pt>
                  <c:pt idx="3">
                    <c:v> 506 </c:v>
                  </c:pt>
                  <c:pt idx="4">
                    <c:v>-1.1 </c:v>
                  </c:pt>
                  <c:pt idx="5">
                    <c:v> 44,500 </c:v>
                  </c:pt>
                  <c:pt idx="6">
                    <c:v> 46,000 </c:v>
                  </c:pt>
                  <c:pt idx="7">
                    <c:v> 44,500 </c:v>
                  </c:pt>
                  <c:pt idx="8">
                    <c:v> 34,500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9,368 </c:v>
                  </c:pt>
                  <c:pt idx="1">
                    <c:v> 9,368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2,820 </c:v>
                  </c:pt>
                  <c:pt idx="1">
                    <c:v> 2,681 </c:v>
                  </c:pt>
                  <c:pt idx="2">
                    <c:v>↑</c:v>
                  </c:pt>
                  <c:pt idx="3">
                    <c:v> 139 </c:v>
                  </c:pt>
                  <c:pt idx="4">
                    <c:v> 5.2 </c:v>
                  </c:pt>
                  <c:pt idx="5">
                    <c:v> 2,500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10">
                    <c:v> 2,180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3,500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2,354 </c:v>
                  </c:pt>
                  <c:pt idx="1">
                    <c:v> 2,277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3.4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1,980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2,257 </c:v>
                  </c:pt>
                  <c:pt idx="1">
                    <c:v> 2,079 </c:v>
                  </c:pt>
                  <c:pt idx="2">
                    <c:v>↑</c:v>
                  </c:pt>
                  <c:pt idx="3">
                    <c:v> 178 </c:v>
                  </c:pt>
                  <c:pt idx="4">
                    <c:v> 8.6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1,457 </c:v>
                  </c:pt>
                  <c:pt idx="1">
                    <c:v> 1,379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5.6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1,380 </c:v>
                  </c:pt>
                  <c:pt idx="11">
                    <c:v> 1,880 </c:v>
                  </c:pt>
                  <c:pt idx="12">
                    <c:v> 1,390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1,590 </c:v>
                  </c:pt>
                  <c:pt idx="1">
                    <c:v> 1,623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1,980 </c:v>
                  </c:pt>
                  <c:pt idx="11">
                    <c:v> 1,580 </c:v>
                  </c:pt>
                  <c:pt idx="12">
                    <c:v> 2,290 </c:v>
                  </c:pt>
                  <c:pt idx="13">
                    <c:v> 1,480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2,374 </c:v>
                  </c:pt>
                  <c:pt idx="1">
                    <c:v> 2,638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-10.0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2,890 </c:v>
                  </c:pt>
                  <c:pt idx="13">
                    <c:v> 1,840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5,636 </c:v>
                  </c:pt>
                  <c:pt idx="1">
                    <c:v> 5,832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-3.4 </c:v>
                  </c:pt>
                  <c:pt idx="5">
                    <c:v> 5,200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5,000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400g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400g</c:v>
                  </c:pt>
                </c:lvl>
                <c:lvl>
                  <c:pt idx="0">
                    <c:v> 1,827 </c:v>
                  </c:pt>
                  <c:pt idx="1">
                    <c:v> 1,891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-3.4 </c:v>
                  </c:pt>
                  <c:pt idx="5">
                    <c:v> 1,280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3">
                    <c:v>정갈한 쌀</c:v>
                  </c:pt>
                </c:lvl>
                <c:lvl>
                  <c:pt idx="0">
                    <c:v> 59,100 </c:v>
                  </c:pt>
                  <c:pt idx="1">
                    <c:v> 58,221 </c:v>
                  </c:pt>
                  <c:pt idx="2">
                    <c:v>↑</c:v>
                  </c:pt>
                  <c:pt idx="3">
                    <c:v> 879 </c:v>
                  </c:pt>
                  <c:pt idx="4">
                    <c:v> 1.5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49,800 </c:v>
                  </c:pt>
                  <c:pt idx="12">
                    <c:v> 59,900 </c:v>
                  </c:pt>
                  <c:pt idx="13">
                    <c:v> 51,000 </c:v>
                  </c:pt>
                </c:lvl>
                <c:lvl>
                  <c:pt idx="5">
                    <c:v>5월 8일</c:v>
                  </c:pt>
                  <c:pt idx="6">
                    <c:v>05월 08일</c:v>
                  </c:pt>
                  <c:pt idx="7">
                    <c:v>05월 09일</c:v>
                  </c:pt>
                  <c:pt idx="8">
                    <c:v>05월 08일</c:v>
                  </c:pt>
                  <c:pt idx="9">
                    <c:v>05월 07일</c:v>
                  </c:pt>
                  <c:pt idx="10">
                    <c:v>05월 10일</c:v>
                  </c:pt>
                  <c:pt idx="11">
                    <c:v>05월 10일</c:v>
                  </c:pt>
                  <c:pt idx="12">
                    <c:v>05월 09일</c:v>
                  </c:pt>
                  <c:pt idx="13">
                    <c:v>05월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92.222222222222229</c:v>
                </c:pt>
                <c:pt idx="1">
                  <c:v>90.444444444444443</c:v>
                </c:pt>
                <c:pt idx="2" formatCode="General">
                  <c:v>0</c:v>
                </c:pt>
                <c:pt idx="3">
                  <c:v>1.7777777777777857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830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798 </c:v>
                  </c:pt>
                  <c:pt idx="1">
                    <c:v> 798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1,040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1,526 </c:v>
                  </c:pt>
                  <c:pt idx="1">
                    <c:v> 1,471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3.8 </c:v>
                  </c:pt>
                  <c:pt idx="5">
                    <c:v> 1,507 </c:v>
                  </c:pt>
                  <c:pt idx="6">
                    <c:v> 1,518 </c:v>
                  </c:pt>
                  <c:pt idx="7">
                    <c:v> 1,534 </c:v>
                  </c:pt>
                  <c:pt idx="8">
                    <c:v> 1,497 </c:v>
                  </c:pt>
                  <c:pt idx="9">
                    <c:v> 1,679 </c:v>
                  </c:pt>
                  <c:pt idx="10">
                    <c:v> 1,495 </c:v>
                  </c:pt>
                  <c:pt idx="11">
                    <c:v> 1,515 </c:v>
                  </c:pt>
                  <c:pt idx="12">
                    <c:v> 1,495 </c:v>
                  </c:pt>
                  <c:pt idx="13">
                    <c:v> 1,497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 나라 30롤</c:v>
                  </c:pt>
                </c:lvl>
                <c:lvl>
                  <c:pt idx="0">
                    <c:v> 15,346 </c:v>
                  </c:pt>
                  <c:pt idx="1">
                    <c:v> 16,056 </c:v>
                  </c:pt>
                  <c:pt idx="2">
                    <c:v>↓</c:v>
                  </c:pt>
                  <c:pt idx="3">
                    <c:v> 709 </c:v>
                  </c:pt>
                  <c:pt idx="4">
                    <c:v>-4.4 </c:v>
                  </c:pt>
                  <c:pt idx="5">
                    <c:v> 18,700 </c:v>
                  </c:pt>
                  <c:pt idx="6">
                    <c:v> 1,518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19,900 </c:v>
                  </c:pt>
                  <c:pt idx="13">
                    <c:v> 14,900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7,509 </c:v>
                  </c:pt>
                  <c:pt idx="1">
                    <c:v> 7,318 </c:v>
                  </c:pt>
                  <c:pt idx="2">
                    <c:v>↑</c:v>
                  </c:pt>
                  <c:pt idx="3">
                    <c:v> 191 </c:v>
                  </c:pt>
                  <c:pt idx="4">
                    <c:v> 2.6 </c:v>
                  </c:pt>
                  <c:pt idx="5">
                    <c:v> 6,900 </c:v>
                  </c:pt>
                  <c:pt idx="6">
                    <c:v> 5,700 </c:v>
                  </c:pt>
                  <c:pt idx="7">
                    <c:v> 5,480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테크 4kg</c:v>
                  </c:pt>
                </c:lvl>
                <c:lvl>
                  <c:pt idx="0">
                    <c:v> 9,359 </c:v>
                  </c:pt>
                  <c:pt idx="1">
                    <c:v> 9,248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8,900 </c:v>
                  </c:pt>
                </c:lvl>
                <c:lvl>
                  <c:pt idx="0">
                    <c:v> 1,284 </c:v>
                  </c:pt>
                  <c:pt idx="1">
                    <c:v> 1,264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1.6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1,190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12,546 </c:v>
                  </c:pt>
                  <c:pt idx="1">
                    <c:v> 12,646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13,790 </c:v>
                  </c:pt>
                  <c:pt idx="13">
                    <c:v> 12,780 </c:v>
                  </c:pt>
                </c:lvl>
                <c:lvl>
                  <c:pt idx="6">
                    <c:v>380g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2,093 </c:v>
                  </c:pt>
                  <c:pt idx="1">
                    <c:v> 1,982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990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</c:lvl>
                <c:lvl>
                  <c:pt idx="0">
                    <c:v> 1,956 </c:v>
                  </c:pt>
                  <c:pt idx="1">
                    <c:v> 2,020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1,000 </c:v>
                  </c:pt>
                  <c:pt idx="13">
                    <c:v> 2,300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1,913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5,529 </c:v>
                  </c:pt>
                  <c:pt idx="2">
                    <c:v>↓</c:v>
                  </c:pt>
                  <c:pt idx="3">
                    <c:v> 1,128 </c:v>
                  </c:pt>
                  <c:pt idx="4">
                    <c:v>-20.4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1,212 </c:v>
                  </c:pt>
                  <c:pt idx="1">
                    <c:v> 1,323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-8.4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1,400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4,063 </c:v>
                  </c:pt>
                  <c:pt idx="1">
                    <c:v> 4,266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-4.7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4,500 </c:v>
                  </c:pt>
                  <c:pt idx="13">
                    <c:v> 4,430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5,257 </c:v>
                  </c:pt>
                  <c:pt idx="1">
                    <c:v> 5,190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1.3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4,800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3,280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6,892 </c:v>
                  </c:pt>
                  <c:pt idx="1">
                    <c:v> 6,784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8,900 </c:v>
                  </c:pt>
                  <c:pt idx="10">
                    <c:v> 5,750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2,180</c:v>
                  </c:pt>
                  <c:pt idx="6">
                    <c:v>100g 2,250</c:v>
                  </c:pt>
                  <c:pt idx="7">
                    <c:v>100g 2,180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1,950</c:v>
                  </c:pt>
                  <c:pt idx="11">
                    <c:v>100g 2,780</c:v>
                  </c:pt>
                  <c:pt idx="12">
                    <c:v>100g 1,790</c:v>
                  </c:pt>
                  <c:pt idx="13">
                    <c:v>100g 2,700</c:v>
                  </c:pt>
                </c:lvl>
                <c:lvl>
                  <c:pt idx="0">
                    <c:v> 10,817 </c:v>
                  </c:pt>
                  <c:pt idx="1">
                    <c:v> 9,491 </c:v>
                  </c:pt>
                  <c:pt idx="2">
                    <c:v>↑</c:v>
                  </c:pt>
                  <c:pt idx="3">
                    <c:v> 1,326 </c:v>
                  </c:pt>
                  <c:pt idx="4">
                    <c:v> 14.0 </c:v>
                  </c:pt>
                  <c:pt idx="5">
                    <c:v> 10,900 </c:v>
                  </c:pt>
                  <c:pt idx="6">
                    <c:v> 11,250 </c:v>
                  </c:pt>
                  <c:pt idx="7">
                    <c:v> 10,900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9,750 </c:v>
                  </c:pt>
                  <c:pt idx="11">
                    <c:v> 13,900 </c:v>
                  </c:pt>
                  <c:pt idx="12">
                    <c:v> 8,950 </c:v>
                  </c:pt>
                  <c:pt idx="13">
                    <c:v> 13,500 </c:v>
                  </c:pt>
                </c:lvl>
                <c:lvl>
                  <c:pt idx="5">
                    <c:v>100g 8,900</c:v>
                  </c:pt>
                  <c:pt idx="6">
                    <c:v>100g 9,200</c:v>
                  </c:pt>
                  <c:pt idx="7">
                    <c:v>100g 8,900</c:v>
                  </c:pt>
                  <c:pt idx="8">
                    <c:v>100g 6,900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45,872 </c:v>
                  </c:pt>
                  <c:pt idx="1">
                    <c:v> 46,378 </c:v>
                  </c:pt>
                  <c:pt idx="2">
                    <c:v>↓</c:v>
                  </c:pt>
                  <c:pt idx="3">
                    <c:v> 506 </c:v>
                  </c:pt>
                  <c:pt idx="4">
                    <c:v>-1.1 </c:v>
                  </c:pt>
                  <c:pt idx="5">
                    <c:v> 44,500 </c:v>
                  </c:pt>
                  <c:pt idx="6">
                    <c:v> 46,000 </c:v>
                  </c:pt>
                  <c:pt idx="7">
                    <c:v> 44,500 </c:v>
                  </c:pt>
                  <c:pt idx="8">
                    <c:v> 34,500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9,368 </c:v>
                  </c:pt>
                  <c:pt idx="1">
                    <c:v> 9,368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2,820 </c:v>
                  </c:pt>
                  <c:pt idx="1">
                    <c:v> 2,681 </c:v>
                  </c:pt>
                  <c:pt idx="2">
                    <c:v>↑</c:v>
                  </c:pt>
                  <c:pt idx="3">
                    <c:v> 139 </c:v>
                  </c:pt>
                  <c:pt idx="4">
                    <c:v> 5.2 </c:v>
                  </c:pt>
                  <c:pt idx="5">
                    <c:v> 2,500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10">
                    <c:v> 2,180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3,500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2,354 </c:v>
                  </c:pt>
                  <c:pt idx="1">
                    <c:v> 2,277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3.4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1,980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2,257 </c:v>
                  </c:pt>
                  <c:pt idx="1">
                    <c:v> 2,079 </c:v>
                  </c:pt>
                  <c:pt idx="2">
                    <c:v>↑</c:v>
                  </c:pt>
                  <c:pt idx="3">
                    <c:v> 178 </c:v>
                  </c:pt>
                  <c:pt idx="4">
                    <c:v> 8.6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1,457 </c:v>
                  </c:pt>
                  <c:pt idx="1">
                    <c:v> 1,379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5.6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1,380 </c:v>
                  </c:pt>
                  <c:pt idx="11">
                    <c:v> 1,880 </c:v>
                  </c:pt>
                  <c:pt idx="12">
                    <c:v> 1,390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1,590 </c:v>
                  </c:pt>
                  <c:pt idx="1">
                    <c:v> 1,623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-2.1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1,980 </c:v>
                  </c:pt>
                  <c:pt idx="11">
                    <c:v> 1,580 </c:v>
                  </c:pt>
                  <c:pt idx="12">
                    <c:v> 2,290 </c:v>
                  </c:pt>
                  <c:pt idx="13">
                    <c:v> 1,480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2,374 </c:v>
                  </c:pt>
                  <c:pt idx="1">
                    <c:v> 2,638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-10.0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2,890 </c:v>
                  </c:pt>
                  <c:pt idx="13">
                    <c:v> 1,840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5,636 </c:v>
                  </c:pt>
                  <c:pt idx="1">
                    <c:v> 5,832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-3.4 </c:v>
                  </c:pt>
                  <c:pt idx="5">
                    <c:v> 5,200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5,000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400g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400g</c:v>
                  </c:pt>
                </c:lvl>
                <c:lvl>
                  <c:pt idx="0">
                    <c:v> 1,827 </c:v>
                  </c:pt>
                  <c:pt idx="1">
                    <c:v> 1,891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-3.4 </c:v>
                  </c:pt>
                  <c:pt idx="5">
                    <c:v> 1,280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3">
                    <c:v>정갈한 쌀</c:v>
                  </c:pt>
                </c:lvl>
                <c:lvl>
                  <c:pt idx="0">
                    <c:v> 59,100 </c:v>
                  </c:pt>
                  <c:pt idx="1">
                    <c:v> 58,221 </c:v>
                  </c:pt>
                  <c:pt idx="2">
                    <c:v>↑</c:v>
                  </c:pt>
                  <c:pt idx="3">
                    <c:v> 879 </c:v>
                  </c:pt>
                  <c:pt idx="4">
                    <c:v> 1.5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49,800 </c:v>
                  </c:pt>
                  <c:pt idx="12">
                    <c:v> 59,900 </c:v>
                  </c:pt>
                  <c:pt idx="13">
                    <c:v> 51,000 </c:v>
                  </c:pt>
                </c:lvl>
                <c:lvl>
                  <c:pt idx="5">
                    <c:v>5월 8일</c:v>
                  </c:pt>
                  <c:pt idx="6">
                    <c:v>05월 08일</c:v>
                  </c:pt>
                  <c:pt idx="7">
                    <c:v>05월 09일</c:v>
                  </c:pt>
                  <c:pt idx="8">
                    <c:v>05월 08일</c:v>
                  </c:pt>
                  <c:pt idx="9">
                    <c:v>05월 07일</c:v>
                  </c:pt>
                  <c:pt idx="10">
                    <c:v>05월 10일</c:v>
                  </c:pt>
                  <c:pt idx="11">
                    <c:v>05월 10일</c:v>
                  </c:pt>
                  <c:pt idx="12">
                    <c:v>05월 09일</c:v>
                  </c:pt>
                  <c:pt idx="13">
                    <c:v>05월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956096"/>
        <c:axId val="194326528"/>
      </c:barChart>
      <c:catAx>
        <c:axId val="193956096"/>
        <c:scaling>
          <c:orientation val="minMax"/>
        </c:scaling>
        <c:delete val="0"/>
        <c:axPos val="b"/>
        <c:majorTickMark val="out"/>
        <c:minorTickMark val="none"/>
        <c:tickLblPos val="nextTo"/>
        <c:crossAx val="194326528"/>
        <c:crosses val="autoZero"/>
        <c:auto val="1"/>
        <c:lblAlgn val="ctr"/>
        <c:lblOffset val="100"/>
        <c:noMultiLvlLbl val="0"/>
      </c:catAx>
      <c:valAx>
        <c:axId val="19432652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39560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4" activePane="bottomRight" state="frozen"/>
      <selection pane="topRight" activeCell="I1" sqref="I1"/>
      <selection pane="bottomLeft" activeCell="A4" sqref="A4"/>
      <selection pane="bottomRight" activeCell="Q73" sqref="Q7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 t="s">
        <v>175</v>
      </c>
      <c r="J3" s="29">
        <v>43593</v>
      </c>
      <c r="K3" s="29">
        <v>43594</v>
      </c>
      <c r="L3" s="29">
        <v>43593</v>
      </c>
      <c r="M3" s="29">
        <v>43592</v>
      </c>
      <c r="N3" s="29">
        <v>43595</v>
      </c>
      <c r="O3" s="29">
        <v>43595</v>
      </c>
      <c r="P3" s="29">
        <v>43594</v>
      </c>
      <c r="Q3" s="29">
        <v>43592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59100</v>
      </c>
      <c r="E4" s="3">
        <v>58221.111111111109</v>
      </c>
      <c r="F4" s="4" t="str">
        <f>IF((D4-E4)&lt;0,"↓",IF((D4-E4)&gt;0,"↑",""))</f>
        <v>↑</v>
      </c>
      <c r="G4" s="5">
        <f>ABS(D4-E4)</f>
        <v>878.88888888889051</v>
      </c>
      <c r="H4" s="26">
        <f>ROUND(((D4-E4)/E4)*100,1)</f>
        <v>1.5</v>
      </c>
      <c r="I4" s="13">
        <v>67000</v>
      </c>
      <c r="J4" s="13">
        <v>58800</v>
      </c>
      <c r="K4" s="13">
        <v>68500</v>
      </c>
      <c r="L4" s="13">
        <v>72000</v>
      </c>
      <c r="M4" s="13">
        <v>54000</v>
      </c>
      <c r="N4" s="13">
        <v>50900</v>
      </c>
      <c r="O4" s="13">
        <v>49800</v>
      </c>
      <c r="P4" s="13">
        <v>59900</v>
      </c>
      <c r="Q4" s="13">
        <v>51000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137</v>
      </c>
      <c r="M5" s="13" t="s">
        <v>108</v>
      </c>
      <c r="N5" s="13" t="s">
        <v>114</v>
      </c>
      <c r="O5" s="13" t="s">
        <v>133</v>
      </c>
      <c r="P5" s="13"/>
      <c r="Q5" s="13" t="s">
        <v>171</v>
      </c>
    </row>
    <row r="6" spans="1:17" s="14" customFormat="1" ht="19.5" customHeight="1" x14ac:dyDescent="0.15">
      <c r="A6" s="46"/>
      <c r="B6" s="43" t="s">
        <v>59</v>
      </c>
      <c r="C6" s="12" t="s">
        <v>0</v>
      </c>
      <c r="D6" s="3">
        <f>AVERAGE(I6:Q6)</f>
        <v>1826.6666666666667</v>
      </c>
      <c r="E6" s="3">
        <v>1891.1111111111111</v>
      </c>
      <c r="F6" s="4" t="str">
        <f>IF((D6-E6)&lt;0,"↓",IF((D6-E6)&gt;0,"↑",""))</f>
        <v>↓</v>
      </c>
      <c r="G6" s="5">
        <f>ABS(D6-E6)</f>
        <v>64.444444444444343</v>
      </c>
      <c r="H6" s="26">
        <f>ROUND(((D6-E6)/E6)*100,1)</f>
        <v>-3.4</v>
      </c>
      <c r="I6" s="13">
        <v>1280</v>
      </c>
      <c r="J6" s="13">
        <v>1000</v>
      </c>
      <c r="K6" s="13">
        <v>1200</v>
      </c>
      <c r="L6" s="13">
        <v>2180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 t="s">
        <v>176</v>
      </c>
      <c r="J7" s="13" t="s">
        <v>165</v>
      </c>
      <c r="K7" s="13" t="s">
        <v>176</v>
      </c>
      <c r="L7" s="13" t="s">
        <v>128</v>
      </c>
      <c r="M7" s="13"/>
      <c r="N7" s="13" t="s">
        <v>131</v>
      </c>
      <c r="O7" s="13" t="s">
        <v>169</v>
      </c>
      <c r="P7" s="13"/>
      <c r="Q7" s="13" t="s">
        <v>165</v>
      </c>
    </row>
    <row r="8" spans="1:17" s="14" customFormat="1" ht="19.5" customHeight="1" x14ac:dyDescent="0.15">
      <c r="A8" s="46"/>
      <c r="B8" s="43" t="s">
        <v>66</v>
      </c>
      <c r="C8" s="12" t="s">
        <v>1</v>
      </c>
      <c r="D8" s="3">
        <f>AVERAGE(I8:Q8)</f>
        <v>5635.5555555555557</v>
      </c>
      <c r="E8" s="3">
        <v>5832.2222222222226</v>
      </c>
      <c r="F8" s="4" t="str">
        <f>IF((D8-E8)&lt;0,"↓",IF((D8-E8)&gt;0,"↑",""))</f>
        <v>↓</v>
      </c>
      <c r="G8" s="5">
        <f>ABS(D8-E8)</f>
        <v>196.66666666666697</v>
      </c>
      <c r="H8" s="26">
        <f>ROUND(((D8-E8)/E8)*100,1)</f>
        <v>-3.4</v>
      </c>
      <c r="I8" s="13">
        <v>5200</v>
      </c>
      <c r="J8" s="13">
        <v>5500</v>
      </c>
      <c r="K8" s="13">
        <v>8500</v>
      </c>
      <c r="L8" s="13">
        <v>10000</v>
      </c>
      <c r="M8" s="13">
        <v>3180</v>
      </c>
      <c r="N8" s="13">
        <v>3180</v>
      </c>
      <c r="O8" s="13">
        <v>6980</v>
      </c>
      <c r="P8" s="13">
        <v>5000</v>
      </c>
      <c r="Q8" s="13">
        <v>3180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151</v>
      </c>
      <c r="N9" s="13" t="s">
        <v>164</v>
      </c>
      <c r="O9" s="15"/>
      <c r="P9" s="13"/>
      <c r="Q9" s="13" t="s">
        <v>151</v>
      </c>
    </row>
    <row r="10" spans="1:17" s="14" customFormat="1" ht="19.5" customHeight="1" x14ac:dyDescent="0.15">
      <c r="A10" s="46"/>
      <c r="B10" s="43" t="s">
        <v>65</v>
      </c>
      <c r="C10" s="12" t="s">
        <v>2</v>
      </c>
      <c r="D10" s="3">
        <f>AVERAGE(I10:Q10)</f>
        <v>2374.4444444444443</v>
      </c>
      <c r="E10" s="3">
        <v>2637.7777777777778</v>
      </c>
      <c r="F10" s="4" t="str">
        <f>IF((D10-E10)&lt;0,"↓",IF((D10-E10)&gt;0,"↑",""))</f>
        <v>↓</v>
      </c>
      <c r="G10" s="5">
        <f>ABS(D10-E10)</f>
        <v>263.33333333333348</v>
      </c>
      <c r="H10" s="26">
        <f>ROUND(((D10-E10)/E10)*100,1)</f>
        <v>-10</v>
      </c>
      <c r="I10" s="13">
        <v>1700</v>
      </c>
      <c r="J10" s="13">
        <v>1500</v>
      </c>
      <c r="K10" s="13">
        <v>1700</v>
      </c>
      <c r="L10" s="13">
        <v>2500</v>
      </c>
      <c r="M10" s="13">
        <v>3280</v>
      </c>
      <c r="N10" s="13">
        <v>2980</v>
      </c>
      <c r="O10" s="13">
        <v>2980</v>
      </c>
      <c r="P10" s="13">
        <v>2890</v>
      </c>
      <c r="Q10" s="13">
        <v>1840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152</v>
      </c>
      <c r="N11" s="13"/>
      <c r="O11" s="13"/>
      <c r="P11" s="13"/>
      <c r="Q11" s="13"/>
    </row>
    <row r="12" spans="1:17" s="14" customFormat="1" ht="19.5" customHeight="1" x14ac:dyDescent="0.15">
      <c r="A12" s="46"/>
      <c r="B12" s="43" t="s">
        <v>64</v>
      </c>
      <c r="C12" s="12" t="s">
        <v>2</v>
      </c>
      <c r="D12" s="3">
        <f>AVERAGE(I12:Q12)</f>
        <v>1590</v>
      </c>
      <c r="E12" s="3">
        <v>1623.3333333333333</v>
      </c>
      <c r="F12" s="4" t="str">
        <f>IF((D12-E12)&lt;0,"↓",IF((D12-E12)&gt;0,"↑",""))</f>
        <v>↓</v>
      </c>
      <c r="G12" s="5">
        <f>ABS(D12-E12)</f>
        <v>33.333333333333258</v>
      </c>
      <c r="H12" s="26">
        <f>ROUND(((D12-E12)/E12)*100,1)</f>
        <v>-2.1</v>
      </c>
      <c r="I12" s="13">
        <v>1500</v>
      </c>
      <c r="J12" s="13">
        <v>1000</v>
      </c>
      <c r="K12" s="13">
        <v>1500</v>
      </c>
      <c r="L12" s="13">
        <v>1500</v>
      </c>
      <c r="M12" s="13">
        <v>1480</v>
      </c>
      <c r="N12" s="13">
        <v>1980</v>
      </c>
      <c r="O12" s="13">
        <v>1580</v>
      </c>
      <c r="P12" s="13">
        <v>2290</v>
      </c>
      <c r="Q12" s="13">
        <v>1480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 t="s">
        <v>139</v>
      </c>
      <c r="J13" s="13" t="s">
        <v>96</v>
      </c>
      <c r="K13" s="13" t="s">
        <v>96</v>
      </c>
      <c r="L13" s="13" t="s">
        <v>96</v>
      </c>
      <c r="M13" s="13" t="s">
        <v>109</v>
      </c>
      <c r="N13" s="13" t="s">
        <v>115</v>
      </c>
      <c r="O13" s="13" t="s">
        <v>120</v>
      </c>
      <c r="P13" s="13" t="s">
        <v>96</v>
      </c>
      <c r="Q13" s="13" t="s">
        <v>96</v>
      </c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1456.6666666666667</v>
      </c>
      <c r="E14" s="3">
        <v>1378.8888888888889</v>
      </c>
      <c r="F14" s="4" t="str">
        <f>IF((D14-E14)&lt;0,"↓",IF((D14-E14)&gt;0,"↑",""))</f>
        <v>↑</v>
      </c>
      <c r="G14" s="5">
        <f>ABS(D14-E14)</f>
        <v>77.777777777777828</v>
      </c>
      <c r="H14" s="26">
        <f>ROUND(((D14-E14)/E14)*100,1)</f>
        <v>5.6</v>
      </c>
      <c r="I14" s="13">
        <v>1000</v>
      </c>
      <c r="J14" s="13">
        <v>1000</v>
      </c>
      <c r="K14" s="13">
        <v>1000</v>
      </c>
      <c r="L14" s="13">
        <v>1500</v>
      </c>
      <c r="M14" s="13">
        <v>1980</v>
      </c>
      <c r="N14" s="13">
        <v>1380</v>
      </c>
      <c r="O14" s="13">
        <v>1880</v>
      </c>
      <c r="P14" s="13">
        <v>1390</v>
      </c>
      <c r="Q14" s="13">
        <v>1980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 t="s">
        <v>140</v>
      </c>
      <c r="J15" s="13" t="s">
        <v>97</v>
      </c>
      <c r="K15" s="13" t="s">
        <v>97</v>
      </c>
      <c r="L15" s="13" t="s">
        <v>97</v>
      </c>
      <c r="M15" s="13" t="s">
        <v>97</v>
      </c>
      <c r="N15" s="13"/>
      <c r="O15" s="13" t="s">
        <v>121</v>
      </c>
      <c r="P15" s="13"/>
      <c r="Q15" s="13" t="s">
        <v>97</v>
      </c>
    </row>
    <row r="16" spans="1:17" s="14" customFormat="1" ht="19.5" customHeight="1" x14ac:dyDescent="0.15">
      <c r="A16" s="46"/>
      <c r="B16" s="43" t="s">
        <v>63</v>
      </c>
      <c r="C16" s="12" t="s">
        <v>31</v>
      </c>
      <c r="D16" s="3">
        <f>AVERAGE(I16:Q16)</f>
        <v>2256.6666666666665</v>
      </c>
      <c r="E16" s="3">
        <v>2078.8888888888887</v>
      </c>
      <c r="F16" s="4" t="str">
        <f>IF((D16-E16)&lt;0,"↓",IF((D16-E16)&gt;0,"↑",""))</f>
        <v>↑</v>
      </c>
      <c r="G16" s="5">
        <f>ABS(D16-E16)</f>
        <v>177.77777777777783</v>
      </c>
      <c r="H16" s="26">
        <f>ROUND(((D16-E16)/E16)*100,1)</f>
        <v>8.6</v>
      </c>
      <c r="I16" s="13">
        <v>2000</v>
      </c>
      <c r="J16" s="13">
        <v>1200</v>
      </c>
      <c r="K16" s="13">
        <v>1200</v>
      </c>
      <c r="L16" s="13">
        <v>2000</v>
      </c>
      <c r="M16" s="13">
        <v>2480</v>
      </c>
      <c r="N16" s="13">
        <v>2480</v>
      </c>
      <c r="O16" s="13">
        <v>3980</v>
      </c>
      <c r="P16" s="13">
        <v>2490</v>
      </c>
      <c r="Q16" s="13">
        <v>2480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 t="s">
        <v>98</v>
      </c>
      <c r="J17" s="13" t="s">
        <v>98</v>
      </c>
      <c r="K17" s="13" t="s">
        <v>98</v>
      </c>
      <c r="L17" s="13" t="s">
        <v>98</v>
      </c>
      <c r="M17" s="13" t="s">
        <v>98</v>
      </c>
      <c r="N17" s="13" t="s">
        <v>143</v>
      </c>
      <c r="O17" s="13" t="s">
        <v>122</v>
      </c>
      <c r="P17" s="13" t="s">
        <v>98</v>
      </c>
      <c r="Q17" s="13" t="s">
        <v>122</v>
      </c>
    </row>
    <row r="18" spans="1:17" s="14" customFormat="1" ht="19.5" customHeight="1" x14ac:dyDescent="0.15">
      <c r="A18" s="46"/>
      <c r="B18" s="43" t="s">
        <v>62</v>
      </c>
      <c r="C18" s="12" t="s">
        <v>3</v>
      </c>
      <c r="D18" s="3">
        <f>AVERAGE(I18:Q18)</f>
        <v>2354.4444444444443</v>
      </c>
      <c r="E18" s="3">
        <v>2276.6666666666665</v>
      </c>
      <c r="F18" s="4" t="str">
        <f>IF((D18-E18)&lt;0,"↓",IF((D18-E18)&gt;0,"↑",""))</f>
        <v>↑</v>
      </c>
      <c r="G18" s="5">
        <f>ABS(D18-E18)</f>
        <v>77.777777777777828</v>
      </c>
      <c r="H18" s="26">
        <f>ROUND(((D18-E18)/E18)*100,1)</f>
        <v>3.4</v>
      </c>
      <c r="I18" s="13">
        <v>1000</v>
      </c>
      <c r="J18" s="13">
        <v>1500</v>
      </c>
      <c r="K18" s="13">
        <v>1000</v>
      </c>
      <c r="L18" s="13">
        <v>1500</v>
      </c>
      <c r="M18" s="13">
        <v>990</v>
      </c>
      <c r="N18" s="13">
        <v>990</v>
      </c>
      <c r="O18" s="13">
        <v>1240</v>
      </c>
      <c r="P18" s="13">
        <v>10990</v>
      </c>
      <c r="Q18" s="13">
        <v>1980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156</v>
      </c>
      <c r="Q19" s="13" t="s">
        <v>97</v>
      </c>
    </row>
    <row r="20" spans="1:17" s="14" customFormat="1" ht="19.5" customHeight="1" x14ac:dyDescent="0.15">
      <c r="A20" s="46"/>
      <c r="B20" s="43" t="s">
        <v>58</v>
      </c>
      <c r="C20" s="12" t="s">
        <v>43</v>
      </c>
      <c r="D20" s="3">
        <f>AVERAGE(I20:Q20)</f>
        <v>2820</v>
      </c>
      <c r="E20" s="3">
        <v>2681.1111111111113</v>
      </c>
      <c r="F20" s="4" t="str">
        <f>IF((D20-E20)&lt;0,"↓",IF((D20-E20)&gt;0,"↑",""))</f>
        <v>↑</v>
      </c>
      <c r="G20" s="5">
        <f>ABS(D20-E20)</f>
        <v>138.88888888888869</v>
      </c>
      <c r="H20" s="26">
        <f>ROUND(((D20-E20)/E20)*100,1)</f>
        <v>5.2</v>
      </c>
      <c r="I20" s="13">
        <v>2500</v>
      </c>
      <c r="J20" s="13">
        <v>1700</v>
      </c>
      <c r="K20" s="13">
        <v>1700</v>
      </c>
      <c r="L20" s="13">
        <v>5000</v>
      </c>
      <c r="M20" s="13"/>
      <c r="N20" s="13">
        <v>2180</v>
      </c>
      <c r="O20" s="13">
        <v>2990</v>
      </c>
      <c r="P20" s="13">
        <v>2990</v>
      </c>
      <c r="Q20" s="13">
        <v>3500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144</v>
      </c>
      <c r="M21" s="13" t="s">
        <v>181</v>
      </c>
      <c r="N21" s="13"/>
      <c r="O21" s="13"/>
      <c r="P21" s="13"/>
      <c r="Q21" s="13"/>
    </row>
    <row r="22" spans="1:17" s="14" customFormat="1" ht="19.5" customHeight="1" x14ac:dyDescent="0.15">
      <c r="A22" s="46"/>
      <c r="B22" s="43" t="s">
        <v>61</v>
      </c>
      <c r="C22" s="12" t="s">
        <v>56</v>
      </c>
      <c r="D22" s="3">
        <f>AVERAGE(I22:Q22)</f>
        <v>9367.7777777777774</v>
      </c>
      <c r="E22" s="3">
        <v>9367.7777777777774</v>
      </c>
      <c r="F22" s="4" t="str">
        <f>IF((D22-E22)&lt;0,"↓",IF((D22-E22)&gt;0,"↑",""))</f>
        <v/>
      </c>
      <c r="G22" s="5">
        <f>ABS(D22-E22)</f>
        <v>0</v>
      </c>
      <c r="H22" s="26">
        <f>ROUND(((D22-E22)/E22)*100,1)</f>
        <v>0</v>
      </c>
      <c r="I22" s="13">
        <v>7450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16800</v>
      </c>
      <c r="P22" s="13">
        <v>10900</v>
      </c>
      <c r="Q22" s="13">
        <v>5980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 t="s">
        <v>126</v>
      </c>
      <c r="J23" s="20" t="s">
        <v>90</v>
      </c>
      <c r="K23" s="20" t="s">
        <v>127</v>
      </c>
      <c r="L23" s="13"/>
      <c r="M23" s="32" t="s">
        <v>161</v>
      </c>
      <c r="N23" s="23" t="s">
        <v>146</v>
      </c>
      <c r="O23" s="20" t="s">
        <v>134</v>
      </c>
      <c r="P23" s="20"/>
      <c r="Q23" s="32" t="s">
        <v>90</v>
      </c>
    </row>
    <row r="24" spans="1:17" s="14" customFormat="1" ht="20.25" customHeight="1" x14ac:dyDescent="0.15">
      <c r="A24" s="46"/>
      <c r="B24" s="43" t="s">
        <v>60</v>
      </c>
      <c r="C24" s="12" t="s">
        <v>49</v>
      </c>
      <c r="D24" s="3">
        <f>AVERAGE(I24:Q24)</f>
        <v>45872.222222222219</v>
      </c>
      <c r="E24" s="3">
        <v>46377.777777777781</v>
      </c>
      <c r="F24" s="4" t="str">
        <f>IF((D24-E24)&lt;0,"↓",IF((D24-E24)&gt;0,"↑",""))</f>
        <v>↓</v>
      </c>
      <c r="G24" s="5">
        <f>ABS(D24-E24)</f>
        <v>505.55555555556202</v>
      </c>
      <c r="H24" s="26">
        <f>ROUND(((D24-E24)/E24)*100,1)</f>
        <v>-1.1000000000000001</v>
      </c>
      <c r="I24" s="13">
        <v>44500</v>
      </c>
      <c r="J24" s="13">
        <v>46000</v>
      </c>
      <c r="K24" s="13">
        <v>44500</v>
      </c>
      <c r="L24" s="13">
        <v>34500</v>
      </c>
      <c r="M24" s="31">
        <v>46000</v>
      </c>
      <c r="N24" s="13">
        <v>64000</v>
      </c>
      <c r="O24" s="13">
        <v>39900</v>
      </c>
      <c r="P24" s="13">
        <v>47450</v>
      </c>
      <c r="Q24" s="31">
        <v>46000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3" t="s">
        <v>158</v>
      </c>
      <c r="J25" s="33" t="s">
        <v>178</v>
      </c>
      <c r="K25" s="33" t="s">
        <v>180</v>
      </c>
      <c r="L25" s="16" t="s">
        <v>150</v>
      </c>
      <c r="M25" s="18" t="s">
        <v>182</v>
      </c>
      <c r="N25" s="16" t="s">
        <v>183</v>
      </c>
      <c r="O25" s="33" t="s">
        <v>185</v>
      </c>
      <c r="P25" s="16" t="s">
        <v>157</v>
      </c>
      <c r="Q25" s="34" t="s">
        <v>172</v>
      </c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10816.666666666666</v>
      </c>
      <c r="E26" s="3">
        <v>9491.1111111111113</v>
      </c>
      <c r="F26" s="4" t="str">
        <f>IF((D26-E26)&lt;0,"↓",IF((D26-E26)&gt;0,"↑",""))</f>
        <v>↑</v>
      </c>
      <c r="G26" s="5">
        <f>ABS(D26-E26)</f>
        <v>1325.5555555555547</v>
      </c>
      <c r="H26" s="26">
        <f>ROUND(((D26-E26)/E26)*100,1)</f>
        <v>14</v>
      </c>
      <c r="I26" s="13">
        <v>10900</v>
      </c>
      <c r="J26" s="13">
        <v>11250</v>
      </c>
      <c r="K26" s="13">
        <v>10900</v>
      </c>
      <c r="L26" s="13">
        <v>8250</v>
      </c>
      <c r="M26" s="31">
        <v>9950</v>
      </c>
      <c r="N26" s="13">
        <v>9750</v>
      </c>
      <c r="O26" s="13">
        <v>13900</v>
      </c>
      <c r="P26" s="13">
        <v>8950</v>
      </c>
      <c r="Q26" s="31">
        <v>13500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3" t="s">
        <v>177</v>
      </c>
      <c r="J27" s="33" t="s">
        <v>179</v>
      </c>
      <c r="K27" s="33" t="s">
        <v>177</v>
      </c>
      <c r="L27" s="16" t="s">
        <v>138</v>
      </c>
      <c r="M27" s="16" t="s">
        <v>153</v>
      </c>
      <c r="N27" s="16" t="s">
        <v>184</v>
      </c>
      <c r="O27" s="16" t="s">
        <v>186</v>
      </c>
      <c r="P27" s="16" t="s">
        <v>189</v>
      </c>
      <c r="Q27" s="16" t="s">
        <v>190</v>
      </c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6892.2222222222226</v>
      </c>
      <c r="E28" s="3">
        <v>6784.4444444444443</v>
      </c>
      <c r="F28" s="4" t="str">
        <f>IF((D28-E28)&lt;0,"↓",IF((D28-E28)&gt;0,"↑",""))</f>
        <v>↑</v>
      </c>
      <c r="G28" s="5">
        <f>ABS(D28-E28)</f>
        <v>107.77777777777828</v>
      </c>
      <c r="H28" s="26">
        <f>ROUND(((D28-E28)/E28)*100,1)</f>
        <v>1.6</v>
      </c>
      <c r="I28" s="13">
        <v>6500</v>
      </c>
      <c r="J28" s="13">
        <v>6900</v>
      </c>
      <c r="K28" s="13">
        <v>6490</v>
      </c>
      <c r="L28" s="13">
        <v>6000</v>
      </c>
      <c r="M28" s="13">
        <v>8900</v>
      </c>
      <c r="N28" s="13">
        <v>5750</v>
      </c>
      <c r="O28" s="13">
        <v>7980</v>
      </c>
      <c r="P28" s="13">
        <v>7990</v>
      </c>
      <c r="Q28" s="13">
        <v>5520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 t="s">
        <v>91</v>
      </c>
      <c r="J29" s="13" t="s">
        <v>91</v>
      </c>
      <c r="K29" s="13" t="s">
        <v>102</v>
      </c>
      <c r="L29" s="13"/>
      <c r="M29" s="13" t="s">
        <v>145</v>
      </c>
      <c r="N29" s="13" t="s">
        <v>154</v>
      </c>
      <c r="O29" s="13"/>
      <c r="P29" s="13"/>
      <c r="Q29" s="13" t="s">
        <v>173</v>
      </c>
    </row>
    <row r="30" spans="1:17" s="14" customFormat="1" ht="19.5" customHeight="1" x14ac:dyDescent="0.15">
      <c r="A30" s="46"/>
      <c r="B30" s="43" t="s">
        <v>67</v>
      </c>
      <c r="C30" s="12" t="s">
        <v>5</v>
      </c>
      <c r="D30" s="3">
        <f>AVERAGE(I30:Q30)</f>
        <v>5256.666666666667</v>
      </c>
      <c r="E30" s="3">
        <v>5190</v>
      </c>
      <c r="F30" s="4" t="str">
        <f>IF((D30-E30)&lt;0,"↓",IF((D30-E30)&gt;0,"↑",""))</f>
        <v>↑</v>
      </c>
      <c r="G30" s="5">
        <f>ABS(D30-E30)</f>
        <v>66.66666666666697</v>
      </c>
      <c r="H30" s="26">
        <f>ROUND(((D30-E30)/E30)*100,1)</f>
        <v>1.3</v>
      </c>
      <c r="I30" s="13">
        <v>5000</v>
      </c>
      <c r="J30" s="13">
        <v>4500</v>
      </c>
      <c r="K30" s="13">
        <v>4800</v>
      </c>
      <c r="L30" s="13">
        <v>5500</v>
      </c>
      <c r="M30" s="13">
        <v>5980</v>
      </c>
      <c r="N30" s="13">
        <v>6280</v>
      </c>
      <c r="O30" s="13">
        <v>3280</v>
      </c>
      <c r="P30" s="13">
        <v>5990</v>
      </c>
      <c r="Q30" s="13">
        <v>5980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6"/>
      <c r="B32" s="43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110</v>
      </c>
      <c r="N33" s="13" t="s">
        <v>110</v>
      </c>
      <c r="O33" s="13"/>
      <c r="P33" s="13" t="s">
        <v>110</v>
      </c>
      <c r="Q33" s="13"/>
    </row>
    <row r="34" spans="1:17" s="14" customFormat="1" ht="19.5" customHeight="1" x14ac:dyDescent="0.15">
      <c r="A34" s="46"/>
      <c r="B34" s="43" t="s">
        <v>69</v>
      </c>
      <c r="C34" s="12" t="s">
        <v>2</v>
      </c>
      <c r="D34" s="3">
        <f>AVERAGE(I34:Q34)</f>
        <v>4063.3333333333335</v>
      </c>
      <c r="E34" s="3">
        <v>4265.5555555555557</v>
      </c>
      <c r="F34" s="4" t="str">
        <f>IF((D34-E34)&lt;0,"↓",IF((D34-E34)&gt;0,"↑",""))</f>
        <v>↓</v>
      </c>
      <c r="G34" s="5">
        <f>ABS(D34-E34)</f>
        <v>202.22222222222217</v>
      </c>
      <c r="H34" s="26">
        <f>ROUND(((D34-E34)/E34)*100,1)</f>
        <v>-4.7</v>
      </c>
      <c r="I34" s="13">
        <v>3000</v>
      </c>
      <c r="J34" s="13">
        <v>3000</v>
      </c>
      <c r="K34" s="13">
        <v>4000</v>
      </c>
      <c r="L34" s="13">
        <v>3000</v>
      </c>
      <c r="M34" s="13">
        <v>4980</v>
      </c>
      <c r="N34" s="13">
        <v>4680</v>
      </c>
      <c r="O34" s="13">
        <v>4980</v>
      </c>
      <c r="P34" s="13">
        <v>4500</v>
      </c>
      <c r="Q34" s="13">
        <v>4430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167</v>
      </c>
      <c r="N35" s="13"/>
      <c r="O35" s="13"/>
      <c r="P35" s="13"/>
      <c r="Q35" s="13"/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111</v>
      </c>
      <c r="N37" s="24" t="s">
        <v>111</v>
      </c>
      <c r="O37" s="30"/>
      <c r="P37" s="15"/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103</v>
      </c>
      <c r="L39" s="13"/>
      <c r="M39" s="15" t="s">
        <v>141</v>
      </c>
      <c r="N39" s="25" t="s">
        <v>116</v>
      </c>
      <c r="O39" s="15" t="s">
        <v>135</v>
      </c>
      <c r="P39" s="15" t="s">
        <v>141</v>
      </c>
      <c r="Q39" s="15" t="s">
        <v>103</v>
      </c>
    </row>
    <row r="40" spans="1:17" s="14" customFormat="1" ht="19.5" customHeight="1" x14ac:dyDescent="0.15">
      <c r="A40" s="45" t="s">
        <v>25</v>
      </c>
      <c r="B40" s="43" t="s">
        <v>70</v>
      </c>
      <c r="C40" s="12" t="s">
        <v>16</v>
      </c>
      <c r="D40" s="3">
        <f>AVERAGE(I40:Q40)</f>
        <v>4621.1111111111113</v>
      </c>
      <c r="E40" s="3">
        <v>4621.1111111111113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5250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6"/>
      <c r="B42" s="43" t="s">
        <v>71</v>
      </c>
      <c r="C42" s="12" t="s">
        <v>7</v>
      </c>
      <c r="D42" s="3">
        <f>AVERAGE(I42:Q42)</f>
        <v>1212.2222222222222</v>
      </c>
      <c r="E42" s="3">
        <v>1323.3333333333333</v>
      </c>
      <c r="F42" s="4" t="str">
        <f>IF((D42-E42)&lt;0,"↓",IF((D42-E42)&gt;0,"↑",""))</f>
        <v>↓</v>
      </c>
      <c r="G42" s="5">
        <f>ABS(D42-E42)</f>
        <v>111.11111111111109</v>
      </c>
      <c r="H42" s="26">
        <f>ROUND(((D42-E42)/E42)*100,1)</f>
        <v>-8.4</v>
      </c>
      <c r="I42" s="13">
        <v>1350</v>
      </c>
      <c r="J42" s="13">
        <v>1250</v>
      </c>
      <c r="K42" s="13">
        <v>1500</v>
      </c>
      <c r="L42" s="13">
        <v>1400</v>
      </c>
      <c r="M42" s="13">
        <v>1130</v>
      </c>
      <c r="N42" s="13">
        <v>1280</v>
      </c>
      <c r="O42" s="13">
        <v>580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43" t="s">
        <v>72</v>
      </c>
      <c r="C44" s="12" t="s">
        <v>8</v>
      </c>
      <c r="D44" s="3">
        <f>AVERAGE(I44:Q44)</f>
        <v>4401.1111111111113</v>
      </c>
      <c r="E44" s="3">
        <v>5528.8888888888887</v>
      </c>
      <c r="F44" s="4" t="str">
        <f>IF((D44-E44)&lt;0,"↓",IF((D44-E44)&gt;0,"↑",""))</f>
        <v>↓</v>
      </c>
      <c r="G44" s="5">
        <f>ABS(D44-E44)</f>
        <v>1127.7777777777774</v>
      </c>
      <c r="H44" s="26">
        <f>ROUND(((D44-E44)/E44)*100,1)</f>
        <v>-20.399999999999999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3780</v>
      </c>
      <c r="O44" s="13">
        <v>3780</v>
      </c>
      <c r="P44" s="13">
        <v>3900</v>
      </c>
      <c r="Q44" s="13">
        <v>5950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104</v>
      </c>
      <c r="L45" s="13"/>
      <c r="M45" s="13" t="s">
        <v>168</v>
      </c>
      <c r="N45" s="13"/>
      <c r="O45" s="13" t="s">
        <v>187</v>
      </c>
      <c r="P45" s="13"/>
      <c r="Q45" s="13" t="s">
        <v>123</v>
      </c>
    </row>
    <row r="46" spans="1:17" s="14" customFormat="1" ht="19.5" customHeight="1" x14ac:dyDescent="0.15">
      <c r="A46" s="46"/>
      <c r="B46" s="43" t="s">
        <v>57</v>
      </c>
      <c r="C46" s="12" t="s">
        <v>9</v>
      </c>
      <c r="D46" s="3">
        <f>AVERAGE(I46:Q46)</f>
        <v>1033.3333333333333</v>
      </c>
      <c r="E46" s="3">
        <v>1033.3333333333333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73</v>
      </c>
      <c r="C48" s="12" t="s">
        <v>10</v>
      </c>
      <c r="D48" s="3">
        <f>AVERAGE(I48:Q48)</f>
        <v>1913.3333333333333</v>
      </c>
      <c r="E48" s="3">
        <v>1913.3333333333333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690</v>
      </c>
      <c r="J48" s="13">
        <v>680</v>
      </c>
      <c r="K48" s="13">
        <v>740</v>
      </c>
      <c r="L48" s="13">
        <v>3600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107</v>
      </c>
      <c r="M49" s="13" t="s">
        <v>107</v>
      </c>
      <c r="N49" s="13" t="s">
        <v>107</v>
      </c>
      <c r="O49" s="13"/>
      <c r="P49" s="13" t="s">
        <v>107</v>
      </c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1955.5555555555557</v>
      </c>
      <c r="E50" s="3">
        <v>2020</v>
      </c>
      <c r="F50" s="4" t="str">
        <f>IF((D50-E50)&lt;0,"↓",IF((D50-E50)&gt;0,"↑",""))</f>
        <v>↓</v>
      </c>
      <c r="G50" s="5">
        <f>ABS(D50-E50)</f>
        <v>64.444444444444343</v>
      </c>
      <c r="H50" s="26">
        <f>ROUND(((D50-E50)/E50)*100,1)</f>
        <v>-3.2</v>
      </c>
      <c r="I50" s="13">
        <v>1980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1980</v>
      </c>
      <c r="P50" s="13">
        <v>1000</v>
      </c>
      <c r="Q50" s="13">
        <v>2300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/>
      <c r="J51" s="13" t="s">
        <v>166</v>
      </c>
      <c r="K51" s="13"/>
      <c r="L51" s="13"/>
      <c r="M51" s="13"/>
      <c r="N51" s="13"/>
      <c r="O51" s="13" t="s">
        <v>170</v>
      </c>
      <c r="P51" s="13"/>
      <c r="Q51" s="13"/>
    </row>
    <row r="52" spans="1:17" s="14" customFormat="1" ht="19.5" customHeight="1" x14ac:dyDescent="0.15">
      <c r="A52" s="46"/>
      <c r="B52" s="43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13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99</v>
      </c>
      <c r="K53" s="13" t="s">
        <v>94</v>
      </c>
      <c r="L53" s="13" t="s">
        <v>129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6"/>
      <c r="B54" s="43" t="s">
        <v>75</v>
      </c>
      <c r="C54" s="12" t="s">
        <v>12</v>
      </c>
      <c r="D54" s="3">
        <f>AVERAGE(I54:Q54)</f>
        <v>2093.3333333333335</v>
      </c>
      <c r="E54" s="3">
        <v>1982.2222222222222</v>
      </c>
      <c r="F54" s="4" t="str">
        <f>IF((D54-E54)&lt;0,"↓",IF((D54-E54)&gt;0,"↑",""))</f>
        <v>↑</v>
      </c>
      <c r="G54" s="5">
        <f>ABS(D54-E54)</f>
        <v>111.11111111111131</v>
      </c>
      <c r="H54" s="26">
        <f>ROUND(((D54-E54)/E54)*100,1)</f>
        <v>5.6</v>
      </c>
      <c r="I54" s="13">
        <v>1500</v>
      </c>
      <c r="J54" s="13">
        <v>1500</v>
      </c>
      <c r="K54" s="13">
        <v>1000</v>
      </c>
      <c r="L54" s="13">
        <v>2000</v>
      </c>
      <c r="M54" s="13">
        <v>3680</v>
      </c>
      <c r="N54" s="13">
        <v>3380</v>
      </c>
      <c r="O54" s="13">
        <v>990</v>
      </c>
      <c r="P54" s="13">
        <v>3490</v>
      </c>
      <c r="Q54" s="13">
        <v>1300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/>
      <c r="J55" s="13" t="s">
        <v>176</v>
      </c>
      <c r="K55" s="13"/>
      <c r="L55" s="13"/>
      <c r="M55" s="13"/>
      <c r="N55" s="13" t="s">
        <v>111</v>
      </c>
      <c r="O55" s="13" t="s">
        <v>163</v>
      </c>
      <c r="P55" s="13"/>
      <c r="Q55" s="13" t="s">
        <v>159</v>
      </c>
    </row>
    <row r="56" spans="1:17" s="14" customFormat="1" ht="19.5" customHeight="1" x14ac:dyDescent="0.15">
      <c r="A56" s="46"/>
      <c r="B56" s="43" t="s">
        <v>76</v>
      </c>
      <c r="C56" s="12" t="s">
        <v>47</v>
      </c>
      <c r="D56" s="3">
        <f>AVERAGE(I56:Q56)</f>
        <v>12545.555555555555</v>
      </c>
      <c r="E56" s="3">
        <v>12645.555555555555</v>
      </c>
      <c r="F56" s="4" t="str">
        <f>IF((D56-E56)&lt;0,"↓",IF((D56-E56)&gt;0,"↑",""))</f>
        <v>↓</v>
      </c>
      <c r="G56" s="5">
        <f>ABS(D56-E56)</f>
        <v>100</v>
      </c>
      <c r="H56" s="26">
        <f>ROUND(((D56-E56)/E56)*100,1)</f>
        <v>-0.8</v>
      </c>
      <c r="I56" s="13">
        <v>6900</v>
      </c>
      <c r="J56" s="13">
        <v>8980</v>
      </c>
      <c r="K56" s="13">
        <v>13200</v>
      </c>
      <c r="L56" s="13">
        <v>14900</v>
      </c>
      <c r="M56" s="13">
        <v>13780</v>
      </c>
      <c r="N56" s="13">
        <v>13800</v>
      </c>
      <c r="O56" s="13">
        <v>14780</v>
      </c>
      <c r="P56" s="13">
        <v>13790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112</v>
      </c>
      <c r="N57" s="13" t="s">
        <v>117</v>
      </c>
      <c r="O57" s="13" t="s">
        <v>136</v>
      </c>
      <c r="P57" s="14" t="s">
        <v>117</v>
      </c>
      <c r="Q57" s="13"/>
    </row>
    <row r="58" spans="1:17" s="14" customFormat="1" ht="19.5" customHeight="1" x14ac:dyDescent="0.15">
      <c r="A58" s="46"/>
      <c r="B58" s="43" t="s">
        <v>77</v>
      </c>
      <c r="C58" s="12" t="s">
        <v>13</v>
      </c>
      <c r="D58" s="3">
        <f>AVERAGE(I58:Q58)</f>
        <v>1284.4444444444443</v>
      </c>
      <c r="E58" s="3">
        <v>1264.4444444444443</v>
      </c>
      <c r="F58" s="4" t="str">
        <f>IF((D58-E58)&lt;0,"↓",IF((D58-E58)&gt;0,"↑",""))</f>
        <v>↑</v>
      </c>
      <c r="G58" s="5">
        <f>ABS(D58-E58)</f>
        <v>20</v>
      </c>
      <c r="H58" s="26">
        <f>ROUND(((D58-E58)/E58)*100,1)</f>
        <v>1.6</v>
      </c>
      <c r="I58" s="13">
        <v>1350</v>
      </c>
      <c r="J58" s="13">
        <v>1290</v>
      </c>
      <c r="K58" s="13">
        <v>1260</v>
      </c>
      <c r="L58" s="13">
        <v>1300</v>
      </c>
      <c r="M58" s="13">
        <v>1190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78</v>
      </c>
      <c r="C60" s="12" t="s">
        <v>33</v>
      </c>
      <c r="D60" s="3">
        <f>AVERAGE(I60:Q60)</f>
        <v>9358.8888888888887</v>
      </c>
      <c r="E60" s="3">
        <v>9247.7777777777774</v>
      </c>
      <c r="F60" s="4" t="str">
        <f>IF((D60-E60)&lt;0,"↓",IF((D60-E60)&gt;0,"↑",""))</f>
        <v>↑</v>
      </c>
      <c r="G60" s="5">
        <f>ABS(D60-E60)</f>
        <v>111.11111111111131</v>
      </c>
      <c r="H60" s="26">
        <f>ROUND(((D60-E60)/E60)*100,1)</f>
        <v>1.2</v>
      </c>
      <c r="I60" s="13">
        <v>7150</v>
      </c>
      <c r="J60" s="13">
        <v>5680</v>
      </c>
      <c r="K60" s="13">
        <v>12000</v>
      </c>
      <c r="L60" s="13">
        <v>9900</v>
      </c>
      <c r="M60" s="13">
        <v>11900</v>
      </c>
      <c r="N60" s="13">
        <v>9900</v>
      </c>
      <c r="O60" s="13">
        <v>8900</v>
      </c>
      <c r="P60" s="13">
        <v>9900</v>
      </c>
      <c r="Q60" s="13">
        <v>8900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92</v>
      </c>
      <c r="J61" s="13" t="s">
        <v>92</v>
      </c>
      <c r="K61" s="13" t="s">
        <v>105</v>
      </c>
      <c r="L61" s="13"/>
      <c r="M61" s="13" t="s">
        <v>113</v>
      </c>
      <c r="N61" s="13" t="s">
        <v>118</v>
      </c>
      <c r="O61" s="13" t="s">
        <v>188</v>
      </c>
      <c r="Q61" s="13" t="s">
        <v>174</v>
      </c>
    </row>
    <row r="62" spans="1:17" s="14" customFormat="1" ht="19.5" customHeight="1" x14ac:dyDescent="0.15">
      <c r="A62" s="41"/>
      <c r="B62" s="43" t="s">
        <v>79</v>
      </c>
      <c r="C62" s="12" t="s">
        <v>14</v>
      </c>
      <c r="D62" s="3">
        <f>AVERAGE(I62:Q62)</f>
        <v>7508.8888888888887</v>
      </c>
      <c r="E62" s="3">
        <v>7317.7777777777774</v>
      </c>
      <c r="F62" s="4" t="str">
        <f>IF((D62-E62)&lt;0,"↓",IF((D62-E62)&gt;0,"↑",""))</f>
        <v>↑</v>
      </c>
      <c r="G62" s="5">
        <f>ABS(D62-E62)</f>
        <v>191.11111111111131</v>
      </c>
      <c r="H62" s="26">
        <f>ROUND(((D62-E62)/E62)*100,1)</f>
        <v>2.6</v>
      </c>
      <c r="I62" s="13">
        <v>6900</v>
      </c>
      <c r="J62" s="13">
        <v>5700</v>
      </c>
      <c r="K62" s="13">
        <v>5480</v>
      </c>
      <c r="L62" s="13">
        <v>7900</v>
      </c>
      <c r="M62" s="13">
        <v>5950</v>
      </c>
      <c r="N62" s="13">
        <v>10900</v>
      </c>
      <c r="O62" s="13">
        <v>8900</v>
      </c>
      <c r="P62" s="13">
        <v>9900</v>
      </c>
      <c r="Q62" s="13">
        <v>5950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117</v>
      </c>
      <c r="Q63" s="13"/>
    </row>
    <row r="64" spans="1:17" s="14" customFormat="1" ht="19.5" customHeight="1" x14ac:dyDescent="0.15">
      <c r="A64" s="41"/>
      <c r="B64" s="43" t="s">
        <v>80</v>
      </c>
      <c r="C64" s="12" t="s">
        <v>15</v>
      </c>
      <c r="D64" s="3">
        <f>AVERAGE(I64:Q64)</f>
        <v>15346.444444444445</v>
      </c>
      <c r="E64" s="3">
        <v>16055.555555555555</v>
      </c>
      <c r="F64" s="4" t="str">
        <f>IF((D64-E64)&lt;0,"↓",IF((D64-E64)&gt;0,"↑",""))</f>
        <v>↓</v>
      </c>
      <c r="G64" s="5">
        <f>ABS(D64-E64)</f>
        <v>709.11111111110949</v>
      </c>
      <c r="H64" s="26">
        <f>ROUND(((D64-E64)/E64)*100,1)</f>
        <v>-4.4000000000000004</v>
      </c>
      <c r="I64" s="13">
        <v>18700</v>
      </c>
      <c r="J64" s="13">
        <v>1518</v>
      </c>
      <c r="K64" s="13">
        <v>12500</v>
      </c>
      <c r="L64" s="13">
        <v>17900</v>
      </c>
      <c r="M64" s="13">
        <v>18900</v>
      </c>
      <c r="N64" s="13">
        <v>16900</v>
      </c>
      <c r="O64" s="13">
        <v>16900</v>
      </c>
      <c r="P64" s="13">
        <v>19900</v>
      </c>
      <c r="Q64" s="13">
        <v>14900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87</v>
      </c>
      <c r="L65" s="13" t="s">
        <v>155</v>
      </c>
      <c r="M65" s="13" t="s">
        <v>162</v>
      </c>
      <c r="N65" s="13" t="s">
        <v>119</v>
      </c>
      <c r="O65" s="13" t="s">
        <v>155</v>
      </c>
      <c r="P65" s="13" t="s">
        <v>162</v>
      </c>
      <c r="Q65" s="13" t="s">
        <v>191</v>
      </c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1526.3333333333333</v>
      </c>
      <c r="E66" s="3">
        <v>1471</v>
      </c>
      <c r="F66" s="4" t="str">
        <f t="shared" si="0"/>
        <v>↑</v>
      </c>
      <c r="G66" s="5">
        <f>ABS(D66-E66)</f>
        <v>55.333333333333258</v>
      </c>
      <c r="H66" s="26">
        <f>ROUND(((D66-E66)/E66)*100,1)</f>
        <v>3.8</v>
      </c>
      <c r="I66" s="13">
        <v>1507</v>
      </c>
      <c r="J66" s="13">
        <v>1518</v>
      </c>
      <c r="K66" s="13">
        <v>1534</v>
      </c>
      <c r="L66" s="13">
        <v>1497</v>
      </c>
      <c r="M66" s="13">
        <v>1679</v>
      </c>
      <c r="N66" s="13">
        <v>1495</v>
      </c>
      <c r="O66" s="13">
        <v>1515</v>
      </c>
      <c r="P66" s="13">
        <v>1495</v>
      </c>
      <c r="Q66" s="13">
        <v>1497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93</v>
      </c>
      <c r="J67" s="13" t="s">
        <v>100</v>
      </c>
      <c r="K67" s="13" t="s">
        <v>106</v>
      </c>
      <c r="L67" s="13" t="s">
        <v>160</v>
      </c>
      <c r="M67" s="13" t="s">
        <v>132</v>
      </c>
      <c r="N67" s="13" t="s">
        <v>130</v>
      </c>
      <c r="O67" s="13" t="s">
        <v>148</v>
      </c>
      <c r="P67" s="13" t="s">
        <v>149</v>
      </c>
      <c r="Q67" s="13" t="s">
        <v>124</v>
      </c>
    </row>
    <row r="68" spans="1:17" s="14" customFormat="1" ht="19.5" customHeight="1" x14ac:dyDescent="0.15">
      <c r="A68" s="38"/>
      <c r="B68" s="43" t="s">
        <v>81</v>
      </c>
      <c r="C68" s="12" t="s">
        <v>17</v>
      </c>
      <c r="D68" s="3">
        <f>AVERAGE(I68:Q68)</f>
        <v>797.77777777777783</v>
      </c>
      <c r="E68" s="3">
        <v>797.77777777777783</v>
      </c>
      <c r="F68" s="4" t="str">
        <f t="shared" si="0"/>
        <v/>
      </c>
      <c r="G68" s="5">
        <f>ABS(D68-E68)</f>
        <v>0</v>
      </c>
      <c r="H68" s="26">
        <f>ROUND(((D68-E68)/E68)*100,1)</f>
        <v>0</v>
      </c>
      <c r="I68" s="13">
        <v>0</v>
      </c>
      <c r="J68" s="13">
        <v>980</v>
      </c>
      <c r="K68" s="13">
        <v>1000</v>
      </c>
      <c r="L68" s="13">
        <v>1040</v>
      </c>
      <c r="M68" s="13">
        <v>1200</v>
      </c>
      <c r="N68" s="13">
        <v>950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95</v>
      </c>
      <c r="J69" s="13" t="s">
        <v>100</v>
      </c>
      <c r="K69" s="13" t="s">
        <v>106</v>
      </c>
      <c r="L69" s="13" t="s">
        <v>160</v>
      </c>
      <c r="M69" s="13" t="s">
        <v>132</v>
      </c>
      <c r="N69" s="13" t="s">
        <v>130</v>
      </c>
      <c r="O69" s="13" t="s">
        <v>148</v>
      </c>
      <c r="P69" s="13" t="s">
        <v>149</v>
      </c>
      <c r="Q69" s="13" t="s">
        <v>124</v>
      </c>
    </row>
    <row r="70" spans="1:17" s="14" customFormat="1" ht="19.5" customHeight="1" x14ac:dyDescent="0.15">
      <c r="A70" s="38"/>
      <c r="B70" s="43" t="s">
        <v>82</v>
      </c>
      <c r="C70" s="12" t="s">
        <v>17</v>
      </c>
      <c r="D70" s="3">
        <f>AVERAGE(I70:Q70)</f>
        <v>1388.5555555555557</v>
      </c>
      <c r="E70" s="3">
        <v>1348.5555555555557</v>
      </c>
      <c r="F70" s="4" t="str">
        <f t="shared" si="0"/>
        <v>↑</v>
      </c>
      <c r="G70" s="5">
        <f>ABS(D70-E70)</f>
        <v>40</v>
      </c>
      <c r="H70" s="26">
        <f>ROUND(((D70-E70)/E70)*100,1)</f>
        <v>3</v>
      </c>
      <c r="I70" s="13">
        <v>1367</v>
      </c>
      <c r="J70" s="13">
        <v>1377</v>
      </c>
      <c r="K70" s="13">
        <v>1385</v>
      </c>
      <c r="L70" s="13">
        <v>1357</v>
      </c>
      <c r="M70" s="13">
        <v>1559</v>
      </c>
      <c r="N70" s="13">
        <v>1355</v>
      </c>
      <c r="O70" s="13">
        <v>1375</v>
      </c>
      <c r="P70" s="13">
        <v>1355</v>
      </c>
      <c r="Q70" s="13">
        <v>1367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93</v>
      </c>
      <c r="J71" s="13" t="s">
        <v>100</v>
      </c>
      <c r="K71" s="13" t="s">
        <v>106</v>
      </c>
      <c r="L71" s="13" t="s">
        <v>160</v>
      </c>
      <c r="M71" s="13" t="s">
        <v>132</v>
      </c>
      <c r="N71" s="13" t="s">
        <v>130</v>
      </c>
      <c r="O71" s="13" t="s">
        <v>148</v>
      </c>
      <c r="P71" s="13" t="s">
        <v>149</v>
      </c>
      <c r="Q71" s="13" t="s">
        <v>124</v>
      </c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92.222222222222229</v>
      </c>
      <c r="E72" s="3">
        <v>90.444444444444443</v>
      </c>
      <c r="F72" s="4" t="str">
        <f t="shared" si="0"/>
        <v>↑</v>
      </c>
      <c r="G72" s="5">
        <f>ABS(D72-E72)</f>
        <v>1.7777777777777857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830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 t="s">
        <v>95</v>
      </c>
      <c r="J73" s="13" t="s">
        <v>101</v>
      </c>
      <c r="K73" s="13" t="s">
        <v>106</v>
      </c>
      <c r="L73" s="13" t="s">
        <v>160</v>
      </c>
      <c r="M73" s="13" t="s">
        <v>142</v>
      </c>
      <c r="N73" s="13" t="s">
        <v>147</v>
      </c>
      <c r="O73" s="13" t="s">
        <v>148</v>
      </c>
      <c r="P73" s="13" t="s">
        <v>149</v>
      </c>
      <c r="Q73" s="13" t="s">
        <v>125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2019-05-13T01:19:12Z</dcterms:modified>
</cp:coreProperties>
</file>