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<sst xmlns="http://schemas.openxmlformats.org/spreadsheetml/2006/main" count="185" uniqueCount="138">
  <si>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</si>
  <si>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</si>
  <si>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</si>
  <si>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</si>
  <si>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</si>
  <si>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</si>
  <si>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</si>
  <si>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</si>
  <si>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</si>
  <si>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</si>
  <si>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</si>
  <si>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</si>
  <si>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</si>
  <si>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</si>
  <si>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</si>
  <si>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</si>
  <si>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</si>
  <si>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</si>
  <si>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</si>
  <si>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</si>
  <si>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</si>
  <si>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</si>
  <si>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</si>
  <si>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</si>
  <si>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</si>
  <si>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</si>
  <si>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</si>
  <si>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</si>
  <si>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</si>
  <si>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</si>
  <si>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</si>
  <si>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</si>
  <si>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</si>
  <si>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</si>
  <si>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</si>
  <si>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</si>
  <si>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</si>
  <si>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</si>
  <si>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</si>
  <si>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</si>
  <si>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</si>
  <si>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</si>
  <si>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</si>
  <si>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</si>
  <si>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</si>
  <si>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</si>
  <si>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</si>
  <si>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</si>
  <si>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</si>
  <si>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</si>
  <si>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</si>
  <si>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</si>
  <si>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</si>
  <si>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</si>
  <si>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</si>
  <si>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</si>
  <si>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</si>
  <si>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</si>
  <si>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</si>
  <si>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</si>
  <si>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</si>
  <si>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</si>
  <si>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</si>
  <si>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</si>
  <si>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</si>
  <si>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</si>
  <si>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</si>
  <si>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</si>
  <si>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</si>
  <si>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</si>
  <si>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</si>
  <si>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</si>
  <si>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</si>
  <si>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</si>
  <si>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</si>
  <si>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</si>
  <si>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</si>
  <si>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</si>
  <si>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</si>
  <si>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</si>
  <si>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</si>
  <si>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</si>
  <si>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</si>
  <si>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</si>
  <si>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</si>
  <si>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</si>
  <si>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</si>
  <si>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</si>
  <si>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</si>
  <si>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</si>
  <si>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</si>
  <si>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</si>
  <si>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</si>
  <si>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</si>
  <si>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</si>
  <si>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</si>
  <si>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</si>
  <si>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</si>
  <si>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</si>
  <si>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</si>
  <si>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</si>
  <si>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</si>
  <si>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</si>
  <si>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</si>
  <si>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</si>
  <si>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</si>
  <si>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</si>
  <si>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</si>
  <si>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</si>
  <si>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</si>
  <si>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</si>
  <si>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</si>
  <si>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</si>
  <si>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</si>
  <si>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</si>
  <si>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</si>
  <si>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</si>
  <si>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</si>
  <si>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순수 30롤</t>
    <phoneticPr fontId="2" type="noConversion"/>
  </si>
  <si>
    <t>강화섬쌀 20kg</t>
    <phoneticPr fontId="2" type="noConversion"/>
  </si>
  <si>
    <t>국내산 한우 9,430원/100g</t>
    <phoneticPr fontId="2" type="noConversion"/>
  </si>
  <si>
    <t>세일 1,980원</t>
    <phoneticPr fontId="2" type="noConversion"/>
  </si>
  <si>
    <t>세일 12,980원(1+1)</t>
    <phoneticPr fontId="2" type="noConversion"/>
  </si>
  <si>
    <t>2.7kg / 세일 5,680원</t>
    <phoneticPr fontId="2" type="noConversion"/>
  </si>
  <si>
    <t>세일 1,980원</t>
    <phoneticPr fontId="2" type="noConversion"/>
  </si>
  <si>
    <t>세일 10,900원</t>
    <phoneticPr fontId="2" type="noConversion"/>
  </si>
  <si>
    <t>세일 2,980원</t>
    <phoneticPr fontId="2" type="noConversion"/>
  </si>
  <si>
    <t>하림 800g</t>
    <phoneticPr fontId="2" type="noConversion"/>
  </si>
  <si>
    <t>세일 5,980</t>
    <phoneticPr fontId="2" type="noConversion"/>
  </si>
  <si>
    <t>세일 6,980원</t>
    <phoneticPr fontId="2" type="noConversion"/>
  </si>
  <si>
    <t>세일 1,280원</t>
    <phoneticPr fontId="2" type="noConversion"/>
  </si>
  <si>
    <t>세일 1,660원</t>
    <phoneticPr fontId="2" type="noConversion"/>
  </si>
  <si>
    <t>정상가격 : 9,980원</t>
    <phoneticPr fontId="2" type="noConversion"/>
  </si>
  <si>
    <t>정상가격 13,800원</t>
    <phoneticPr fontId="2" type="noConversion"/>
  </si>
  <si>
    <t>정상가격 100g / 2,280원
세일 100g / 1,790원</t>
    <phoneticPr fontId="2" type="noConversion"/>
  </si>
  <si>
    <t>세일 980</t>
    <phoneticPr fontId="2" type="noConversion"/>
  </si>
  <si>
    <t>3,000원 상품과 크기 차이가 없음.</t>
    <phoneticPr fontId="2" type="noConversion"/>
  </si>
  <si>
    <t>3마리 5,000원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</si>
</sst>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1,514 </c:v>
                  </c:pt>
                  <c:pt idx="1">
                    <c:v> 1,568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-3.5 </c:v>
                  </c:pt>
                  <c:pt idx="5">
                    <c:v> 1,565 </c:v>
                  </c:pt>
                  <c:pt idx="6">
                    <c:v> 1,552 </c:v>
                  </c:pt>
                  <c:pt idx="7">
                    <c:v> 1,479 </c:v>
                  </c:pt>
                  <c:pt idx="8">
                    <c:v> 1,518 </c:v>
                  </c:pt>
                  <c:pt idx="9">
                    <c:v> 1,497 </c:v>
                  </c:pt>
                  <c:pt idx="10">
                    <c:v> 1,497 </c:v>
                  </c:pt>
                  <c:pt idx="11">
                    <c:v> 1,499 </c:v>
                  </c:pt>
                  <c:pt idx="12">
                    <c:v> 1,518 </c:v>
                  </c:pt>
                  <c:pt idx="13">
                    <c:v> 1,499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3,183 </c:v>
                  </c:pt>
                  <c:pt idx="1">
                    <c:v> 2,942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4,090 </c:v>
                  </c:pt>
                  <c:pt idx="10">
                    <c:v> 4,480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3,860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5,840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-2.5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6,094 </c:v>
                  </c:pt>
                  <c:pt idx="1">
                    <c:v> 6,172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-1.3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2,280원
세일 100g / 1,790원</c:v>
                  </c:pt>
                </c:lvl>
                <c:lvl>
                  <c:pt idx="0">
                    <c:v> 9,416 </c:v>
                  </c:pt>
                  <c:pt idx="1">
                    <c:v> 9,577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-1.7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11,650 </c:v>
                  </c:pt>
                  <c:pt idx="13">
                    <c:v> 9,130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정상가격 13,800원</c:v>
                  </c:pt>
                </c:lvl>
                <c:lvl>
                  <c:pt idx="0">
                    <c:v> 43,603 </c:v>
                  </c:pt>
                  <c:pt idx="1">
                    <c:v> 45,178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-3.5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44,100 </c:v>
                  </c:pt>
                  <c:pt idx="9">
                    <c:v> 42,000 </c:v>
                  </c:pt>
                  <c:pt idx="10">
                    <c:v> 44,830 </c:v>
                  </c:pt>
                  <c:pt idx="11">
                    <c:v> 39,900 </c:v>
                  </c:pt>
                  <c:pt idx="12">
                    <c:v> 41,950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6">
                    <c:v>3마리 5,000원</c:v>
                  </c:pt>
                </c:lvl>
                <c:lvl>
                  <c:pt idx="0">
                    <c:v> 2,583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</c:v>
                  </c:pt>
                </c:lvl>
                <c:lvl>
                  <c:pt idx="0">
                    <c:v> 1,141 </c:v>
                  </c:pt>
                  <c:pt idx="1">
                    <c:v> 1,183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775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7">
                    <c:v>3,000원 상품과 크기 차이가 없음.</c:v>
                  </c:pt>
                  <c:pt idx="11">
                    <c:v>세일 1,660원</c:v>
                  </c:pt>
                </c:lvl>
                <c:lvl>
                  <c:pt idx="0">
                    <c:v> 2,172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607 </c:v>
                  </c:pt>
                  <c:pt idx="4">
                    <c:v>-21.9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2,160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2,180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1,523 </c:v>
                  </c:pt>
                  <c:pt idx="1">
                    <c:v> 1,642 </c:v>
                  </c:pt>
                  <c:pt idx="2">
                    <c:v>↓</c:v>
                  </c:pt>
                  <c:pt idx="3">
                    <c:v> 119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1,580 </c:v>
                  </c:pt>
                  <c:pt idx="11">
                    <c:v> 2,980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2,657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-1.2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2,114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9,540 </c:v>
                  </c:pt>
                  <c:pt idx="1">
                    <c:v> 9,011 </c:v>
                  </c:pt>
                  <c:pt idx="2">
                    <c:v>↑</c:v>
                  </c:pt>
                  <c:pt idx="3">
                    <c:v> 529 </c:v>
                  </c:pt>
                  <c:pt idx="4">
                    <c:v> 5.9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9,960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9,300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13일</c:v>
                  </c:pt>
                  <c:pt idx="6">
                    <c:v>11월 16일</c:v>
                  </c:pt>
                  <c:pt idx="7">
                    <c:v>11월 15일</c:v>
                  </c:pt>
                  <c:pt idx="8">
                    <c:v>11월 13일</c:v>
                  </c:pt>
                  <c:pt idx="9">
                    <c:v>11월 15일</c:v>
                  </c:pt>
                  <c:pt idx="10">
                    <c:v>11월 14일</c:v>
                  </c:pt>
                  <c:pt idx="11">
                    <c:v>11월 12일</c:v>
                  </c:pt>
                  <c:pt idx="12">
                    <c:v>11월 16일</c:v>
                  </c:pt>
                  <c:pt idx="13">
                    <c:v>11월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1,514 </c:v>
                  </c:pt>
                  <c:pt idx="1">
                    <c:v> 1,568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-3.5 </c:v>
                  </c:pt>
                  <c:pt idx="5">
                    <c:v> 1,565 </c:v>
                  </c:pt>
                  <c:pt idx="6">
                    <c:v> 1,552 </c:v>
                  </c:pt>
                  <c:pt idx="7">
                    <c:v> 1,479 </c:v>
                  </c:pt>
                  <c:pt idx="8">
                    <c:v> 1,518 </c:v>
                  </c:pt>
                  <c:pt idx="9">
                    <c:v> 1,497 </c:v>
                  </c:pt>
                  <c:pt idx="10">
                    <c:v> 1,497 </c:v>
                  </c:pt>
                  <c:pt idx="11">
                    <c:v> 1,499 </c:v>
                  </c:pt>
                  <c:pt idx="12">
                    <c:v> 1,518 </c:v>
                  </c:pt>
                  <c:pt idx="13">
                    <c:v> 1,499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3,183 </c:v>
                  </c:pt>
                  <c:pt idx="1">
                    <c:v> 2,942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4,090 </c:v>
                  </c:pt>
                  <c:pt idx="10">
                    <c:v> 4,480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3,860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5,840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-2.5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6,094 </c:v>
                  </c:pt>
                  <c:pt idx="1">
                    <c:v> 6,172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-1.3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2,280원
세일 100g / 1,790원</c:v>
                  </c:pt>
                </c:lvl>
                <c:lvl>
                  <c:pt idx="0">
                    <c:v> 9,416 </c:v>
                  </c:pt>
                  <c:pt idx="1">
                    <c:v> 9,577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-1.7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11,650 </c:v>
                  </c:pt>
                  <c:pt idx="13">
                    <c:v> 9,130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정상가격 13,800원</c:v>
                  </c:pt>
                </c:lvl>
                <c:lvl>
                  <c:pt idx="0">
                    <c:v> 43,603 </c:v>
                  </c:pt>
                  <c:pt idx="1">
                    <c:v> 45,178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-3.5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44,100 </c:v>
                  </c:pt>
                  <c:pt idx="9">
                    <c:v> 42,000 </c:v>
                  </c:pt>
                  <c:pt idx="10">
                    <c:v> 44,830 </c:v>
                  </c:pt>
                  <c:pt idx="11">
                    <c:v> 39,900 </c:v>
                  </c:pt>
                  <c:pt idx="12">
                    <c:v> 41,950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6">
                    <c:v>3마리 5,000원</c:v>
                  </c:pt>
                </c:lvl>
                <c:lvl>
                  <c:pt idx="0">
                    <c:v> 2,583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</c:v>
                  </c:pt>
                </c:lvl>
                <c:lvl>
                  <c:pt idx="0">
                    <c:v> 1,141 </c:v>
                  </c:pt>
                  <c:pt idx="1">
                    <c:v> 1,183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775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7">
                    <c:v>3,000원 상품과 크기 차이가 없음.</c:v>
                  </c:pt>
                  <c:pt idx="11">
                    <c:v>세일 1,660원</c:v>
                  </c:pt>
                </c:lvl>
                <c:lvl>
                  <c:pt idx="0">
                    <c:v> 2,172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607 </c:v>
                  </c:pt>
                  <c:pt idx="4">
                    <c:v>-21.9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2,160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2,180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1,523 </c:v>
                  </c:pt>
                  <c:pt idx="1">
                    <c:v> 1,642 </c:v>
                  </c:pt>
                  <c:pt idx="2">
                    <c:v>↓</c:v>
                  </c:pt>
                  <c:pt idx="3">
                    <c:v> 119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1,580 </c:v>
                  </c:pt>
                  <c:pt idx="11">
                    <c:v> 2,980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2,657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-1.2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2,114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9,540 </c:v>
                  </c:pt>
                  <c:pt idx="1">
                    <c:v> 9,011 </c:v>
                  </c:pt>
                  <c:pt idx="2">
                    <c:v>↑</c:v>
                  </c:pt>
                  <c:pt idx="3">
                    <c:v> 529 </c:v>
                  </c:pt>
                  <c:pt idx="4">
                    <c:v> 5.9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9,960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9,300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13일</c:v>
                  </c:pt>
                  <c:pt idx="6">
                    <c:v>11월 16일</c:v>
                  </c:pt>
                  <c:pt idx="7">
                    <c:v>11월 15일</c:v>
                  </c:pt>
                  <c:pt idx="8">
                    <c:v>11월 13일</c:v>
                  </c:pt>
                  <c:pt idx="9">
                    <c:v>11월 15일</c:v>
                  </c:pt>
                  <c:pt idx="10">
                    <c:v>11월 14일</c:v>
                  </c:pt>
                  <c:pt idx="11">
                    <c:v>11월 12일</c:v>
                  </c:pt>
                  <c:pt idx="12">
                    <c:v>11월 16일</c:v>
                  </c:pt>
                  <c:pt idx="13">
                    <c:v>11월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1380.3333333333333</c:v>
                </c:pt>
                <c:pt idx="1">
                  <c:v>1395</c:v>
                </c:pt>
                <c:pt idx="2" formatCode="General">
                  <c:v>0</c:v>
                </c:pt>
                <c:pt idx="3">
                  <c:v>14.666666666666742</c:v>
                </c:pt>
                <c:pt idx="4" formatCode="_-* #,##0.0_-;\-* #,##0.0_-;_-* &quot;-&quot;_-;_-@_-">
                  <c:v>-1.1000000000000001</c:v>
                </c:pt>
                <c:pt idx="5">
                  <c:v>1399</c:v>
                </c:pt>
                <c:pt idx="6">
                  <c:v>1399</c:v>
                </c:pt>
                <c:pt idx="7">
                  <c:v>1347</c:v>
                </c:pt>
                <c:pt idx="8">
                  <c:v>1398</c:v>
                </c:pt>
                <c:pt idx="9">
                  <c:v>1367</c:v>
                </c:pt>
                <c:pt idx="10">
                  <c:v>1367</c:v>
                </c:pt>
                <c:pt idx="11">
                  <c:v>1369</c:v>
                </c:pt>
                <c:pt idx="12">
                  <c:v>1398</c:v>
                </c:pt>
                <c:pt idx="13">
                  <c:v>1379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1,514 </c:v>
                  </c:pt>
                  <c:pt idx="1">
                    <c:v> 1,568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-3.5 </c:v>
                  </c:pt>
                  <c:pt idx="5">
                    <c:v> 1,565 </c:v>
                  </c:pt>
                  <c:pt idx="6">
                    <c:v> 1,552 </c:v>
                  </c:pt>
                  <c:pt idx="7">
                    <c:v> 1,479 </c:v>
                  </c:pt>
                  <c:pt idx="8">
                    <c:v> 1,518 </c:v>
                  </c:pt>
                  <c:pt idx="9">
                    <c:v> 1,497 </c:v>
                  </c:pt>
                  <c:pt idx="10">
                    <c:v> 1,497 </c:v>
                  </c:pt>
                  <c:pt idx="11">
                    <c:v> 1,499 </c:v>
                  </c:pt>
                  <c:pt idx="12">
                    <c:v> 1,518 </c:v>
                  </c:pt>
                  <c:pt idx="13">
                    <c:v> 1,499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3,183 </c:v>
                  </c:pt>
                  <c:pt idx="1">
                    <c:v> 2,942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4,090 </c:v>
                  </c:pt>
                  <c:pt idx="10">
                    <c:v> 4,480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3,860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5,840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-2.5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6,094 </c:v>
                  </c:pt>
                  <c:pt idx="1">
                    <c:v> 6,172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-1.3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2,280원
세일 100g / 1,790원</c:v>
                  </c:pt>
                </c:lvl>
                <c:lvl>
                  <c:pt idx="0">
                    <c:v> 9,416 </c:v>
                  </c:pt>
                  <c:pt idx="1">
                    <c:v> 9,577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-1.7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11,650 </c:v>
                  </c:pt>
                  <c:pt idx="13">
                    <c:v> 9,130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정상가격 13,800원</c:v>
                  </c:pt>
                </c:lvl>
                <c:lvl>
                  <c:pt idx="0">
                    <c:v> 43,603 </c:v>
                  </c:pt>
                  <c:pt idx="1">
                    <c:v> 45,178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-3.5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44,100 </c:v>
                  </c:pt>
                  <c:pt idx="9">
                    <c:v> 42,000 </c:v>
                  </c:pt>
                  <c:pt idx="10">
                    <c:v> 44,830 </c:v>
                  </c:pt>
                  <c:pt idx="11">
                    <c:v> 39,900 </c:v>
                  </c:pt>
                  <c:pt idx="12">
                    <c:v> 41,950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6">
                    <c:v>3마리 5,000원</c:v>
                  </c:pt>
                </c:lvl>
                <c:lvl>
                  <c:pt idx="0">
                    <c:v> 2,583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</c:v>
                  </c:pt>
                </c:lvl>
                <c:lvl>
                  <c:pt idx="0">
                    <c:v> 1,141 </c:v>
                  </c:pt>
                  <c:pt idx="1">
                    <c:v> 1,183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775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7">
                    <c:v>3,000원 상품과 크기 차이가 없음.</c:v>
                  </c:pt>
                  <c:pt idx="11">
                    <c:v>세일 1,660원</c:v>
                  </c:pt>
                </c:lvl>
                <c:lvl>
                  <c:pt idx="0">
                    <c:v> 2,172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607 </c:v>
                  </c:pt>
                  <c:pt idx="4">
                    <c:v>-21.9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2,160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2,180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1,523 </c:v>
                  </c:pt>
                  <c:pt idx="1">
                    <c:v> 1,642 </c:v>
                  </c:pt>
                  <c:pt idx="2">
                    <c:v>↓</c:v>
                  </c:pt>
                  <c:pt idx="3">
                    <c:v> 119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1,580 </c:v>
                  </c:pt>
                  <c:pt idx="11">
                    <c:v> 2,980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2,657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-1.2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2,114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9,540 </c:v>
                  </c:pt>
                  <c:pt idx="1">
                    <c:v> 9,011 </c:v>
                  </c:pt>
                  <c:pt idx="2">
                    <c:v>↑</c:v>
                  </c:pt>
                  <c:pt idx="3">
                    <c:v> 529 </c:v>
                  </c:pt>
                  <c:pt idx="4">
                    <c:v> 5.9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9,960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9,300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13일</c:v>
                  </c:pt>
                  <c:pt idx="6">
                    <c:v>11월 16일</c:v>
                  </c:pt>
                  <c:pt idx="7">
                    <c:v>11월 15일</c:v>
                  </c:pt>
                  <c:pt idx="8">
                    <c:v>11월 13일</c:v>
                  </c:pt>
                  <c:pt idx="9">
                    <c:v>11월 15일</c:v>
                  </c:pt>
                  <c:pt idx="10">
                    <c:v>11월 14일</c:v>
                  </c:pt>
                  <c:pt idx="11">
                    <c:v>11월 12일</c:v>
                  </c:pt>
                  <c:pt idx="12">
                    <c:v>11월 16일</c:v>
                  </c:pt>
                  <c:pt idx="13">
                    <c:v>11월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1,514 </c:v>
                  </c:pt>
                  <c:pt idx="1">
                    <c:v> 1,568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-3.5 </c:v>
                  </c:pt>
                  <c:pt idx="5">
                    <c:v> 1,565 </c:v>
                  </c:pt>
                  <c:pt idx="6">
                    <c:v> 1,552 </c:v>
                  </c:pt>
                  <c:pt idx="7">
                    <c:v> 1,479 </c:v>
                  </c:pt>
                  <c:pt idx="8">
                    <c:v> 1,518 </c:v>
                  </c:pt>
                  <c:pt idx="9">
                    <c:v> 1,497 </c:v>
                  </c:pt>
                  <c:pt idx="10">
                    <c:v> 1,497 </c:v>
                  </c:pt>
                  <c:pt idx="11">
                    <c:v> 1,499 </c:v>
                  </c:pt>
                  <c:pt idx="12">
                    <c:v> 1,518 </c:v>
                  </c:pt>
                  <c:pt idx="13">
                    <c:v> 1,499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3,183 </c:v>
                  </c:pt>
                  <c:pt idx="1">
                    <c:v> 2,942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4,090 </c:v>
                  </c:pt>
                  <c:pt idx="10">
                    <c:v> 4,480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3,860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5,840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-2.5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6,094 </c:v>
                  </c:pt>
                  <c:pt idx="1">
                    <c:v> 6,172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-1.3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2,280원
세일 100g / 1,790원</c:v>
                  </c:pt>
                </c:lvl>
                <c:lvl>
                  <c:pt idx="0">
                    <c:v> 9,416 </c:v>
                  </c:pt>
                  <c:pt idx="1">
                    <c:v> 9,577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-1.7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11,650 </c:v>
                  </c:pt>
                  <c:pt idx="13">
                    <c:v> 9,130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정상가격 13,800원</c:v>
                  </c:pt>
                </c:lvl>
                <c:lvl>
                  <c:pt idx="0">
                    <c:v> 43,603 </c:v>
                  </c:pt>
                  <c:pt idx="1">
                    <c:v> 45,178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-3.5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44,100 </c:v>
                  </c:pt>
                  <c:pt idx="9">
                    <c:v> 42,000 </c:v>
                  </c:pt>
                  <c:pt idx="10">
                    <c:v> 44,830 </c:v>
                  </c:pt>
                  <c:pt idx="11">
                    <c:v> 39,900 </c:v>
                  </c:pt>
                  <c:pt idx="12">
                    <c:v> 41,950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6">
                    <c:v>3마리 5,000원</c:v>
                  </c:pt>
                </c:lvl>
                <c:lvl>
                  <c:pt idx="0">
                    <c:v> 2,583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</c:v>
                  </c:pt>
                </c:lvl>
                <c:lvl>
                  <c:pt idx="0">
                    <c:v> 1,141 </c:v>
                  </c:pt>
                  <c:pt idx="1">
                    <c:v> 1,183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775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7">
                    <c:v>3,000원 상품과 크기 차이가 없음.</c:v>
                  </c:pt>
                  <c:pt idx="11">
                    <c:v>세일 1,660원</c:v>
                  </c:pt>
                </c:lvl>
                <c:lvl>
                  <c:pt idx="0">
                    <c:v> 2,172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607 </c:v>
                  </c:pt>
                  <c:pt idx="4">
                    <c:v>-21.9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2,160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2,180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1,523 </c:v>
                  </c:pt>
                  <c:pt idx="1">
                    <c:v> 1,642 </c:v>
                  </c:pt>
                  <c:pt idx="2">
                    <c:v>↓</c:v>
                  </c:pt>
                  <c:pt idx="3">
                    <c:v> 119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1,580 </c:v>
                  </c:pt>
                  <c:pt idx="11">
                    <c:v> 2,980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2,657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-1.2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2,114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9,540 </c:v>
                  </c:pt>
                  <c:pt idx="1">
                    <c:v> 9,011 </c:v>
                  </c:pt>
                  <c:pt idx="2">
                    <c:v>↑</c:v>
                  </c:pt>
                  <c:pt idx="3">
                    <c:v> 529 </c:v>
                  </c:pt>
                  <c:pt idx="4">
                    <c:v> 5.9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9,960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9,300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13일</c:v>
                  </c:pt>
                  <c:pt idx="6">
                    <c:v>11월 16일</c:v>
                  </c:pt>
                  <c:pt idx="7">
                    <c:v>11월 15일</c:v>
                  </c:pt>
                  <c:pt idx="8">
                    <c:v>11월 13일</c:v>
                  </c:pt>
                  <c:pt idx="9">
                    <c:v>11월 15일</c:v>
                  </c:pt>
                  <c:pt idx="10">
                    <c:v>11월 14일</c:v>
                  </c:pt>
                  <c:pt idx="11">
                    <c:v>11월 12일</c:v>
                  </c:pt>
                  <c:pt idx="12">
                    <c:v>11월 16일</c:v>
                  </c:pt>
                  <c:pt idx="13">
                    <c:v>11월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1,514 </c:v>
                  </c:pt>
                  <c:pt idx="1">
                    <c:v> 1,568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-3.5 </c:v>
                  </c:pt>
                  <c:pt idx="5">
                    <c:v> 1,565 </c:v>
                  </c:pt>
                  <c:pt idx="6">
                    <c:v> 1,552 </c:v>
                  </c:pt>
                  <c:pt idx="7">
                    <c:v> 1,479 </c:v>
                  </c:pt>
                  <c:pt idx="8">
                    <c:v> 1,518 </c:v>
                  </c:pt>
                  <c:pt idx="9">
                    <c:v> 1,497 </c:v>
                  </c:pt>
                  <c:pt idx="10">
                    <c:v> 1,497 </c:v>
                  </c:pt>
                  <c:pt idx="11">
                    <c:v> 1,499 </c:v>
                  </c:pt>
                  <c:pt idx="12">
                    <c:v> 1,518 </c:v>
                  </c:pt>
                  <c:pt idx="13">
                    <c:v> 1,499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3,183 </c:v>
                  </c:pt>
                  <c:pt idx="1">
                    <c:v> 2,942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4,090 </c:v>
                  </c:pt>
                  <c:pt idx="10">
                    <c:v> 4,480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3,860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5,840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-2.5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6,094 </c:v>
                  </c:pt>
                  <c:pt idx="1">
                    <c:v> 6,172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-1.3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2,280원
세일 100g / 1,790원</c:v>
                  </c:pt>
                </c:lvl>
                <c:lvl>
                  <c:pt idx="0">
                    <c:v> 9,416 </c:v>
                  </c:pt>
                  <c:pt idx="1">
                    <c:v> 9,577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-1.7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11,650 </c:v>
                  </c:pt>
                  <c:pt idx="13">
                    <c:v> 9,130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정상가격 13,800원</c:v>
                  </c:pt>
                </c:lvl>
                <c:lvl>
                  <c:pt idx="0">
                    <c:v> 43,603 </c:v>
                  </c:pt>
                  <c:pt idx="1">
                    <c:v> 45,178 </c:v>
                  </c:pt>
                  <c:pt idx="2">
                    <c:v>↓</c:v>
                  </c:pt>
                  <c:pt idx="3">
                    <c:v> 1,575 </c:v>
                  </c:pt>
                  <c:pt idx="4">
                    <c:v>-3.5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44,100 </c:v>
                  </c:pt>
                  <c:pt idx="9">
                    <c:v> 42,000 </c:v>
                  </c:pt>
                  <c:pt idx="10">
                    <c:v> 44,830 </c:v>
                  </c:pt>
                  <c:pt idx="11">
                    <c:v> 39,900 </c:v>
                  </c:pt>
                  <c:pt idx="12">
                    <c:v> 41,950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6">
                    <c:v>3마리 5,000원</c:v>
                  </c:pt>
                </c:lvl>
                <c:lvl>
                  <c:pt idx="0">
                    <c:v> 2,583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334 </c:v>
                  </c:pt>
                  <c:pt idx="4">
                    <c:v>-11.4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</c:v>
                  </c:pt>
                </c:lvl>
                <c:lvl>
                  <c:pt idx="0">
                    <c:v> 1,141 </c:v>
                  </c:pt>
                  <c:pt idx="1">
                    <c:v> 1,183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775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7">
                    <c:v>3,000원 상품과 크기 차이가 없음.</c:v>
                  </c:pt>
                  <c:pt idx="11">
                    <c:v>세일 1,660원</c:v>
                  </c:pt>
                </c:lvl>
                <c:lvl>
                  <c:pt idx="0">
                    <c:v> 2,172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607 </c:v>
                  </c:pt>
                  <c:pt idx="4">
                    <c:v>-21.9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2,160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2,180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1,523 </c:v>
                  </c:pt>
                  <c:pt idx="1">
                    <c:v> 1,642 </c:v>
                  </c:pt>
                  <c:pt idx="2">
                    <c:v>↓</c:v>
                  </c:pt>
                  <c:pt idx="3">
                    <c:v> 119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1,580 </c:v>
                  </c:pt>
                  <c:pt idx="11">
                    <c:v> 2,980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2,657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-1.2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3,480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2,114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9,540 </c:v>
                  </c:pt>
                  <c:pt idx="1">
                    <c:v> 9,011 </c:v>
                  </c:pt>
                  <c:pt idx="2">
                    <c:v>↑</c:v>
                  </c:pt>
                  <c:pt idx="3">
                    <c:v> 529 </c:v>
                  </c:pt>
                  <c:pt idx="4">
                    <c:v> 5.9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9,960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9,300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13일</c:v>
                  </c:pt>
                  <c:pt idx="6">
                    <c:v>11월 16일</c:v>
                  </c:pt>
                  <c:pt idx="7">
                    <c:v>11월 15일</c:v>
                  </c:pt>
                  <c:pt idx="8">
                    <c:v>11월 13일</c:v>
                  </c:pt>
                  <c:pt idx="9">
                    <c:v>11월 15일</c:v>
                  </c:pt>
                  <c:pt idx="10">
                    <c:v>11월 14일</c:v>
                  </c:pt>
                  <c:pt idx="11">
                    <c:v>11월 12일</c:v>
                  </c:pt>
                  <c:pt idx="12">
                    <c:v>11월 16일</c:v>
                  </c:pt>
                  <c:pt idx="13">
                    <c:v>11월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720768"/>
        <c:axId val="182755328"/>
      </c:barChart>
      <c:catAx>
        <c:axId val="182720768"/>
        <c:scaling>
          <c:orientation val="minMax"/>
        </c:scaling>
        <c:delete val="0"/>
        <c:axPos val="b"/>
        <c:majorTickMark val="out"/>
        <c:minorTickMark val="none"/>
        <c:tickLblPos val="nextTo"/>
        <c:crossAx val="182755328"/>
        <c:crosses val="autoZero"/>
        <c:auto val="1"/>
        <c:lblAlgn val="ctr"/>
        <c:lblOffset val="100"/>
        <c:noMultiLvlLbl val="0"/>
      </c:catAx>
      <c:valAx>
        <c:axId val="18275532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82720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5" t="s">
        <v>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10" customFormat="1" ht="39.950000000000003" customHeight="1" x14ac:dyDescent="0.15">
      <c r="A2" s="47" t="s">
        <v>18</v>
      </c>
      <c r="B2" s="47" t="s">
        <v>19</v>
      </c>
      <c r="C2" s="47" t="s">
        <v>20</v>
      </c>
      <c r="D2" s="55" t="s">
        <v>34</v>
      </c>
      <c r="E2" s="55" t="s">
        <v>35</v>
      </c>
      <c r="F2" s="51" t="s">
        <v>36</v>
      </c>
      <c r="G2" s="52"/>
      <c r="H2" s="49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48"/>
      <c r="B3" s="48"/>
      <c r="C3" s="48"/>
      <c r="D3" s="56"/>
      <c r="E3" s="56"/>
      <c r="F3" s="53"/>
      <c r="G3" s="54"/>
      <c r="H3" s="50"/>
      <c r="I3" s="29">
        <v>43417</v>
      </c>
      <c r="J3" s="29">
        <v>43420</v>
      </c>
      <c r="K3" s="29">
        <v>43419</v>
      </c>
      <c r="L3" s="29">
        <v>43417</v>
      </c>
      <c r="M3" s="29">
        <v>43419</v>
      </c>
      <c r="N3" s="29">
        <v>43418</v>
      </c>
      <c r="O3" s="29">
        <v>43416</v>
      </c>
      <c r="P3" s="29">
        <v>43420</v>
      </c>
      <c r="Q3" s="29">
        <v>43416</v>
      </c>
    </row>
    <row r="4" spans="1:17" s="14" customFormat="1" ht="19.5" customHeight="1" x14ac:dyDescent="0.15">
      <c r="A4" s="44" t="s">
        <v>21</v>
      </c>
      <c r="B4" s="42" t="s">
        <v>22</v>
      </c>
      <c r="C4" s="12" t="s">
        <v>32</v>
      </c>
      <c r="D4" s="3">
        <f>AVERAGE(I4:Q4)</f>
        <v>61590</v>
      </c>
      <c r="E4" s="3">
        <v>61590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5"/>
      <c r="B5" s="43"/>
      <c r="C5" s="12" t="s">
        <v>42</v>
      </c>
      <c r="D5" s="3"/>
      <c r="E5" s="3"/>
      <c r="F5" s="4"/>
      <c r="G5" s="5"/>
      <c r="H5" s="26"/>
      <c r="I5" s="13" t="s">
        <v>112</v>
      </c>
      <c r="J5" s="13" t="s">
        <v>117</v>
      </c>
      <c r="K5" s="13" t="s">
        <v>119</v>
      </c>
      <c r="L5" s="13" t="s">
        <v>55</v>
      </c>
      <c r="M5" s="13" t="s">
        <v>91</v>
      </c>
      <c r="N5" s="13" t="s">
        <v>90</v>
      </c>
      <c r="O5" s="13" t="s">
        <v>115</v>
      </c>
      <c r="P5" s="13" t="s">
        <v>114</v>
      </c>
      <c r="Q5" s="13" t="s">
        <v>113</v>
      </c>
    </row>
    <row r="6" spans="1:17" s="14" customFormat="1" ht="19.5" customHeight="1" x14ac:dyDescent="0.15">
      <c r="A6" s="45"/>
      <c r="B6" s="42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5"/>
      <c r="B7" s="43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116</v>
      </c>
      <c r="P7" s="13"/>
      <c r="Q7" s="13"/>
    </row>
    <row r="8" spans="1:17" s="14" customFormat="1" ht="19.5" customHeight="1" x14ac:dyDescent="0.15">
      <c r="A8" s="45"/>
      <c r="B8" s="42" t="s">
        <v>67</v>
      </c>
      <c r="C8" s="12" t="s">
        <v>1</v>
      </c>
      <c r="D8" s="3">
        <f>AVERAGE(I8:Q8)</f>
        <v>9540</v>
      </c>
      <c r="E8" s="3">
        <v>9011</v>
      </c>
      <c r="F8" s="4" t="str">
        <f>IF((D8-E8)&lt;0,"↓",IF((D8-E8)&gt;0,"↑",""))</f>
        <v>↑</v>
      </c>
      <c r="G8" s="5">
        <f>ABS(D8-E8)</f>
        <v>529</v>
      </c>
      <c r="H8" s="26">
        <f>ROUND(((D8-E8)/E8)*100,1)</f>
        <v>5.9</v>
      </c>
      <c r="I8" s="13">
        <v>10000</v>
      </c>
      <c r="J8" s="13">
        <v>10000</v>
      </c>
      <c r="K8" s="13">
        <v>8000</v>
      </c>
      <c r="L8" s="13">
        <v>9000</v>
      </c>
      <c r="M8" s="13">
        <v>10330</v>
      </c>
      <c r="N8" s="13">
        <v>9960</v>
      </c>
      <c r="O8" s="13">
        <v>8800</v>
      </c>
      <c r="P8" s="13">
        <v>10470</v>
      </c>
      <c r="Q8" s="13">
        <v>9300</v>
      </c>
    </row>
    <row r="9" spans="1:17" s="14" customFormat="1" ht="19.5" customHeight="1" x14ac:dyDescent="0.15">
      <c r="A9" s="45"/>
      <c r="B9" s="43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5" t="s">
        <v>129</v>
      </c>
      <c r="P9" s="13"/>
      <c r="Q9" s="13"/>
    </row>
    <row r="10" spans="1:17" s="14" customFormat="1" ht="19.5" customHeight="1" x14ac:dyDescent="0.15">
      <c r="A10" s="45"/>
      <c r="B10" s="42" t="s">
        <v>66</v>
      </c>
      <c r="C10" s="12" t="s">
        <v>2</v>
      </c>
      <c r="D10" s="3">
        <f>AVERAGE(I10:Q10)</f>
        <v>2170</v>
      </c>
      <c r="E10" s="3">
        <v>2114</v>
      </c>
      <c r="F10" s="4" t="str">
        <f>IF((D10-E10)&lt;0,"↓",IF((D10-E10)&gt;0,"↑",""))</f>
        <v>↑</v>
      </c>
      <c r="G10" s="5">
        <f>ABS(D10-E10)</f>
        <v>56</v>
      </c>
      <c r="H10" s="26">
        <f>ROUND(((D10-E10)/E10)*100,1)</f>
        <v>2.6</v>
      </c>
      <c r="I10" s="13">
        <v>1500</v>
      </c>
      <c r="J10" s="13">
        <v>1500</v>
      </c>
      <c r="K10" s="13">
        <v>1500</v>
      </c>
      <c r="L10" s="13">
        <v>2000</v>
      </c>
      <c r="M10" s="13">
        <v>2380</v>
      </c>
      <c r="N10" s="13">
        <v>2500</v>
      </c>
      <c r="O10" s="13">
        <v>2980</v>
      </c>
      <c r="P10" s="13">
        <v>2790</v>
      </c>
      <c r="Q10" s="13">
        <v>2380</v>
      </c>
    </row>
    <row r="11" spans="1:17" s="14" customFormat="1" ht="19.5" customHeight="1" x14ac:dyDescent="0.15">
      <c r="A11" s="45"/>
      <c r="B11" s="43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121</v>
      </c>
      <c r="P11" s="13"/>
      <c r="Q11" s="13"/>
    </row>
    <row r="12" spans="1:17" s="14" customFormat="1" ht="19.5" customHeight="1" x14ac:dyDescent="0.15">
      <c r="A12" s="45"/>
      <c r="B12" s="42" t="s">
        <v>65</v>
      </c>
      <c r="C12" s="12" t="s">
        <v>2</v>
      </c>
      <c r="D12" s="3">
        <f>AVERAGE(I12:Q12)</f>
        <v>2656.6666666666665</v>
      </c>
      <c r="E12" s="3">
        <v>2690</v>
      </c>
      <c r="F12" s="4" t="str">
        <f>IF((D12-E12)&lt;0,"↓",IF((D12-E12)&gt;0,"↑",""))</f>
        <v>↓</v>
      </c>
      <c r="G12" s="5">
        <f>ABS(D12-E12)</f>
        <v>33.333333333333485</v>
      </c>
      <c r="H12" s="26">
        <f>ROUND(((D12-E12)/E12)*100,1)</f>
        <v>-1.2</v>
      </c>
      <c r="I12" s="13">
        <v>1500</v>
      </c>
      <c r="J12" s="13">
        <v>2000</v>
      </c>
      <c r="K12" s="13">
        <v>2000</v>
      </c>
      <c r="L12" s="13">
        <v>2500</v>
      </c>
      <c r="M12" s="13">
        <v>2980</v>
      </c>
      <c r="N12" s="13">
        <v>3480</v>
      </c>
      <c r="O12" s="13">
        <v>3480</v>
      </c>
      <c r="P12" s="13">
        <v>2990</v>
      </c>
      <c r="Q12" s="13">
        <v>2980</v>
      </c>
    </row>
    <row r="13" spans="1:17" s="14" customFormat="1" ht="19.5" customHeight="1" x14ac:dyDescent="0.15">
      <c r="A13" s="45"/>
      <c r="B13" s="43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126</v>
      </c>
      <c r="P13" s="13"/>
      <c r="Q13" s="13"/>
    </row>
    <row r="14" spans="1:17" s="14" customFormat="1" ht="19.5" customHeight="1" x14ac:dyDescent="0.15">
      <c r="A14" s="45"/>
      <c r="B14" s="42" t="s">
        <v>23</v>
      </c>
      <c r="C14" s="12" t="s">
        <v>2</v>
      </c>
      <c r="D14" s="3">
        <f>AVERAGE(I14:Q14)</f>
        <v>1523.3333333333333</v>
      </c>
      <c r="E14" s="3">
        <v>1642</v>
      </c>
      <c r="F14" s="4" t="str">
        <f>IF((D14-E14)&lt;0,"↓",IF((D14-E14)&gt;0,"↑",""))</f>
        <v>↓</v>
      </c>
      <c r="G14" s="5">
        <f>ABS(D14-E14)</f>
        <v>118.66666666666674</v>
      </c>
      <c r="H14" s="26">
        <f>ROUND(((D14-E14)/E14)*100,1)</f>
        <v>-7.2</v>
      </c>
      <c r="I14" s="13">
        <v>1000</v>
      </c>
      <c r="J14" s="13">
        <v>1000</v>
      </c>
      <c r="K14" s="13">
        <v>1000</v>
      </c>
      <c r="L14" s="13">
        <v>1500</v>
      </c>
      <c r="M14" s="13">
        <v>1480</v>
      </c>
      <c r="N14" s="13">
        <v>1580</v>
      </c>
      <c r="O14" s="13">
        <v>2980</v>
      </c>
      <c r="P14" s="13">
        <v>1490</v>
      </c>
      <c r="Q14" s="13">
        <v>1680</v>
      </c>
    </row>
    <row r="15" spans="1:17" s="14" customFormat="1" ht="19.5" customHeight="1" x14ac:dyDescent="0.15">
      <c r="A15" s="45"/>
      <c r="B15" s="43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130</v>
      </c>
      <c r="P15" s="13"/>
      <c r="Q15" s="13"/>
    </row>
    <row r="16" spans="1:17" s="14" customFormat="1" ht="19.5" customHeight="1" x14ac:dyDescent="0.15">
      <c r="A16" s="45"/>
      <c r="B16" s="42" t="s">
        <v>64</v>
      </c>
      <c r="C16" s="12" t="s">
        <v>31</v>
      </c>
      <c r="D16" s="3">
        <f>AVERAGE(I16:Q16)</f>
        <v>2171.7777777777778</v>
      </c>
      <c r="E16" s="3">
        <v>2779</v>
      </c>
      <c r="F16" s="4" t="str">
        <f>IF((D16-E16)&lt;0,"↓",IF((D16-E16)&gt;0,"↑",""))</f>
        <v>↓</v>
      </c>
      <c r="G16" s="5">
        <f>ABS(D16-E16)</f>
        <v>607.22222222222217</v>
      </c>
      <c r="H16" s="26">
        <f>ROUND(((D16-E16)/E16)*100,1)</f>
        <v>-21.9</v>
      </c>
      <c r="I16" s="13">
        <v>2500</v>
      </c>
      <c r="J16" s="13">
        <v>2000</v>
      </c>
      <c r="K16" s="13">
        <v>2000</v>
      </c>
      <c r="L16" s="13">
        <v>2000</v>
      </c>
      <c r="M16" s="13">
        <v>2160</v>
      </c>
      <c r="N16" s="13">
        <v>1890</v>
      </c>
      <c r="O16" s="13">
        <v>2326</v>
      </c>
      <c r="P16" s="13">
        <v>2490</v>
      </c>
      <c r="Q16" s="13">
        <v>2180</v>
      </c>
    </row>
    <row r="17" spans="1:17" s="14" customFormat="1" ht="19.5" customHeight="1" x14ac:dyDescent="0.15">
      <c r="A17" s="45"/>
      <c r="B17" s="43"/>
      <c r="C17" s="12" t="s">
        <v>42</v>
      </c>
      <c r="D17" s="3"/>
      <c r="E17" s="3"/>
      <c r="F17" s="4"/>
      <c r="G17" s="5"/>
      <c r="H17" s="26"/>
      <c r="I17" s="13"/>
      <c r="J17" s="13"/>
      <c r="K17" s="13" t="s">
        <v>136</v>
      </c>
      <c r="L17" s="13"/>
      <c r="M17" s="13"/>
      <c r="N17" s="13"/>
      <c r="O17" s="13" t="s">
        <v>131</v>
      </c>
      <c r="P17" s="13"/>
      <c r="Q17" s="13"/>
    </row>
    <row r="18" spans="1:17" s="14" customFormat="1" ht="19.5" customHeight="1" x14ac:dyDescent="0.15">
      <c r="A18" s="45"/>
      <c r="B18" s="42" t="s">
        <v>63</v>
      </c>
      <c r="C18" s="12" t="s">
        <v>3</v>
      </c>
      <c r="D18" s="3">
        <f>AVERAGE(I18:Q18)</f>
        <v>1140.5555555555557</v>
      </c>
      <c r="E18" s="3">
        <v>1183</v>
      </c>
      <c r="F18" s="4" t="str">
        <f>IF((D18-E18)&lt;0,"↓",IF((D18-E18)&gt;0,"↑",""))</f>
        <v>↓</v>
      </c>
      <c r="G18" s="5">
        <f>ABS(D18-E18)</f>
        <v>42.444444444444343</v>
      </c>
      <c r="H18" s="26">
        <f>ROUND(((D18-E18)/E18)*100,1)</f>
        <v>-3.6</v>
      </c>
      <c r="I18" s="13">
        <v>1000</v>
      </c>
      <c r="J18" s="13">
        <v>1000</v>
      </c>
      <c r="K18" s="13">
        <v>1000</v>
      </c>
      <c r="L18" s="13">
        <v>1000</v>
      </c>
      <c r="M18" s="13">
        <v>1290</v>
      </c>
      <c r="N18" s="13">
        <v>1330</v>
      </c>
      <c r="O18" s="13">
        <v>775</v>
      </c>
      <c r="P18" s="13">
        <v>1490</v>
      </c>
      <c r="Q18" s="13">
        <v>1380</v>
      </c>
    </row>
    <row r="19" spans="1:17" s="14" customFormat="1" ht="18.75" customHeight="1" x14ac:dyDescent="0.15">
      <c r="A19" s="45"/>
      <c r="B19" s="43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57" t="s">
        <v>132</v>
      </c>
      <c r="P19" s="15"/>
      <c r="Q19" s="13"/>
    </row>
    <row r="20" spans="1:17" s="14" customFormat="1" ht="19.5" customHeight="1" x14ac:dyDescent="0.15">
      <c r="A20" s="45"/>
      <c r="B20" s="42" t="s">
        <v>59</v>
      </c>
      <c r="C20" s="12" t="s">
        <v>43</v>
      </c>
      <c r="D20" s="3">
        <f>AVERAGE(I20:Q20)</f>
        <v>2583.3333333333335</v>
      </c>
      <c r="E20" s="3">
        <v>2917</v>
      </c>
      <c r="F20" s="4" t="str">
        <f>IF((D20-E20)&lt;0,"↓",IF((D20-E20)&gt;0,"↑",""))</f>
        <v>↓</v>
      </c>
      <c r="G20" s="5">
        <f>ABS(D20-E20)</f>
        <v>333.66666666666652</v>
      </c>
      <c r="H20" s="26">
        <f>ROUND(((D20-E20)/E20)*100,1)</f>
        <v>-11.4</v>
      </c>
      <c r="I20" s="13">
        <v>2000</v>
      </c>
      <c r="J20" s="13">
        <v>2000</v>
      </c>
      <c r="K20" s="13">
        <v>3000</v>
      </c>
      <c r="L20" s="13">
        <v>2000</v>
      </c>
      <c r="M20" s="13">
        <v>2300</v>
      </c>
      <c r="N20" s="13">
        <v>2980</v>
      </c>
      <c r="O20" s="13">
        <v>3980</v>
      </c>
      <c r="P20" s="13">
        <v>2490</v>
      </c>
      <c r="Q20" s="13">
        <v>2500</v>
      </c>
    </row>
    <row r="21" spans="1:17" s="14" customFormat="1" ht="19.5" customHeight="1" x14ac:dyDescent="0.15">
      <c r="A21" s="45"/>
      <c r="B21" s="43"/>
      <c r="C21" s="12" t="s">
        <v>42</v>
      </c>
      <c r="D21" s="3"/>
      <c r="E21" s="3"/>
      <c r="F21" s="4"/>
      <c r="G21" s="5"/>
      <c r="H21" s="26"/>
      <c r="I21" s="13"/>
      <c r="J21" s="13" t="s">
        <v>137</v>
      </c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5"/>
      <c r="B22" s="42" t="s">
        <v>62</v>
      </c>
      <c r="C22" s="12" t="s">
        <v>57</v>
      </c>
      <c r="D22" s="3">
        <f>AVERAGE(I22:Q22)</f>
        <v>7824.4444444444443</v>
      </c>
      <c r="E22" s="3">
        <v>7824</v>
      </c>
      <c r="F22" s="4" t="str">
        <f>IF((D22-E22)&lt;0,"↓",IF((D22-E22)&gt;0,"↑",""))</f>
        <v>↑</v>
      </c>
      <c r="G22" s="5">
        <f>ABS(D22-E22)</f>
        <v>0.44444444444434339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5"/>
      <c r="B23" s="43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5"/>
      <c r="B24" s="42" t="s">
        <v>61</v>
      </c>
      <c r="C24" s="12" t="s">
        <v>49</v>
      </c>
      <c r="D24" s="3">
        <f>AVERAGE(I24:Q24)</f>
        <v>43603.333333333336</v>
      </c>
      <c r="E24" s="3">
        <v>45178</v>
      </c>
      <c r="F24" s="4" t="str">
        <f>IF((D24-E24)&lt;0,"↓",IF((D24-E24)&gt;0,"↑",""))</f>
        <v>↓</v>
      </c>
      <c r="G24" s="5">
        <f>ABS(D24-E24)</f>
        <v>1574.6666666666642</v>
      </c>
      <c r="H24" s="26">
        <f>ROUND(((D24-E24)/E24)*100,1)</f>
        <v>-3.5</v>
      </c>
      <c r="I24" s="13">
        <v>44150</v>
      </c>
      <c r="J24" s="13">
        <v>46350</v>
      </c>
      <c r="K24" s="13">
        <v>47150</v>
      </c>
      <c r="L24" s="13">
        <v>44100</v>
      </c>
      <c r="M24" s="31">
        <v>42000</v>
      </c>
      <c r="N24" s="13">
        <v>44830</v>
      </c>
      <c r="O24" s="13">
        <v>39900</v>
      </c>
      <c r="P24" s="13">
        <v>41950</v>
      </c>
      <c r="Q24" s="31">
        <v>42000</v>
      </c>
    </row>
    <row r="25" spans="1:17" s="18" customFormat="1" ht="24" customHeight="1" x14ac:dyDescent="0.15">
      <c r="A25" s="45"/>
      <c r="B25" s="43"/>
      <c r="C25" s="17" t="s">
        <v>42</v>
      </c>
      <c r="D25" s="3"/>
      <c r="E25" s="7"/>
      <c r="F25" s="8"/>
      <c r="G25" s="9"/>
      <c r="H25" s="27"/>
      <c r="I25" s="33" t="s">
        <v>109</v>
      </c>
      <c r="J25" s="33" t="s">
        <v>110</v>
      </c>
      <c r="K25" s="33" t="s">
        <v>120</v>
      </c>
      <c r="L25" s="16"/>
      <c r="N25" s="16"/>
      <c r="O25" s="33" t="s">
        <v>133</v>
      </c>
      <c r="P25" s="16"/>
      <c r="Q25" s="34"/>
    </row>
    <row r="26" spans="1:17" s="14" customFormat="1" ht="24" customHeight="1" x14ac:dyDescent="0.15">
      <c r="A26" s="45"/>
      <c r="B26" s="42" t="s">
        <v>24</v>
      </c>
      <c r="C26" s="12" t="s">
        <v>4</v>
      </c>
      <c r="D26" s="3">
        <f>AVERAGE(I26:Q26)</f>
        <v>9416.1111111111113</v>
      </c>
      <c r="E26" s="3">
        <v>9577</v>
      </c>
      <c r="F26" s="4" t="str">
        <f>IF((D26-E26)&lt;0,"↓",IF((D26-E26)&gt;0,"↑",""))</f>
        <v>↓</v>
      </c>
      <c r="G26" s="5">
        <f>ABS(D26-E26)</f>
        <v>160.88888888888869</v>
      </c>
      <c r="H26" s="26">
        <f>ROUND(((D26-E26)/E26)*100,1)</f>
        <v>-1.7</v>
      </c>
      <c r="I26" s="13">
        <v>9165</v>
      </c>
      <c r="J26" s="13">
        <v>9350</v>
      </c>
      <c r="K26" s="13">
        <v>9650</v>
      </c>
      <c r="L26" s="13">
        <v>9500</v>
      </c>
      <c r="M26" s="31">
        <v>8450</v>
      </c>
      <c r="N26" s="13">
        <v>8900</v>
      </c>
      <c r="O26" s="13">
        <v>8950</v>
      </c>
      <c r="P26" s="13">
        <v>11650</v>
      </c>
      <c r="Q26" s="31">
        <v>9130</v>
      </c>
    </row>
    <row r="27" spans="1:17" s="18" customFormat="1" ht="24" customHeight="1" x14ac:dyDescent="0.15">
      <c r="A27" s="45"/>
      <c r="B27" s="43"/>
      <c r="C27" s="17" t="s">
        <v>42</v>
      </c>
      <c r="D27" s="3"/>
      <c r="E27" s="7"/>
      <c r="F27" s="8"/>
      <c r="G27" s="9"/>
      <c r="H27" s="27"/>
      <c r="I27" s="33" t="s">
        <v>105</v>
      </c>
      <c r="J27" s="33" t="s">
        <v>111</v>
      </c>
      <c r="K27" s="33" t="s">
        <v>106</v>
      </c>
      <c r="L27" s="16"/>
      <c r="M27" s="16"/>
      <c r="N27" s="16"/>
      <c r="O27" s="16" t="s">
        <v>134</v>
      </c>
      <c r="P27" s="16"/>
      <c r="Q27" s="16"/>
    </row>
    <row r="28" spans="1:17" s="14" customFormat="1" ht="19.5" customHeight="1" x14ac:dyDescent="0.15">
      <c r="A28" s="45"/>
      <c r="B28" s="42" t="s">
        <v>41</v>
      </c>
      <c r="C28" s="12" t="s">
        <v>44</v>
      </c>
      <c r="D28" s="3">
        <f>AVERAGE(I28:Q28)</f>
        <v>6094.4444444444443</v>
      </c>
      <c r="E28" s="3">
        <v>6172</v>
      </c>
      <c r="F28" s="4" t="str">
        <f>IF((D28-E28)&lt;0,"↓",IF((D28-E28)&gt;0,"↑",""))</f>
        <v>↓</v>
      </c>
      <c r="G28" s="5">
        <f>ABS(D28-E28)</f>
        <v>77.555555555555657</v>
      </c>
      <c r="H28" s="26">
        <f>ROUND(((D28-E28)/E28)*100,1)</f>
        <v>-1.3</v>
      </c>
      <c r="I28" s="13">
        <v>6000</v>
      </c>
      <c r="J28" s="13">
        <v>6500</v>
      </c>
      <c r="K28" s="13">
        <v>6500</v>
      </c>
      <c r="L28" s="13">
        <v>5000</v>
      </c>
      <c r="M28" s="13">
        <v>5500</v>
      </c>
      <c r="N28" s="13">
        <v>5980</v>
      </c>
      <c r="O28" s="13">
        <v>7980</v>
      </c>
      <c r="P28" s="13">
        <v>5490</v>
      </c>
      <c r="Q28" s="13">
        <v>5900</v>
      </c>
    </row>
    <row r="29" spans="1:17" s="14" customFormat="1" ht="19.5" customHeight="1" x14ac:dyDescent="0.15">
      <c r="A29" s="45"/>
      <c r="B29" s="43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127</v>
      </c>
      <c r="P29" s="13"/>
      <c r="Q29" s="13"/>
    </row>
    <row r="30" spans="1:17" s="14" customFormat="1" ht="19.5" customHeight="1" x14ac:dyDescent="0.15">
      <c r="A30" s="45"/>
      <c r="B30" s="42" t="s">
        <v>68</v>
      </c>
      <c r="C30" s="12" t="s">
        <v>5</v>
      </c>
      <c r="D30" s="3">
        <f>AVERAGE(I30:Q30)</f>
        <v>5840</v>
      </c>
      <c r="E30" s="3">
        <v>5990</v>
      </c>
      <c r="F30" s="4" t="str">
        <f>IF((D30-E30)&lt;0,"↓",IF((D30-E30)&gt;0,"↑",""))</f>
        <v>↓</v>
      </c>
      <c r="G30" s="5">
        <f>ABS(D30-E30)</f>
        <v>150</v>
      </c>
      <c r="H30" s="26">
        <f>ROUND(((D30-E30)/E30)*100,1)</f>
        <v>-2.5</v>
      </c>
      <c r="I30" s="13">
        <v>5000</v>
      </c>
      <c r="J30" s="13">
        <v>5000</v>
      </c>
      <c r="K30" s="13">
        <v>5000</v>
      </c>
      <c r="L30" s="13">
        <v>4000</v>
      </c>
      <c r="M30" s="13">
        <v>6780</v>
      </c>
      <c r="N30" s="13">
        <v>6230</v>
      </c>
      <c r="O30" s="13">
        <v>8980</v>
      </c>
      <c r="P30" s="13">
        <v>5790</v>
      </c>
      <c r="Q30" s="13">
        <v>5780</v>
      </c>
    </row>
    <row r="31" spans="1:17" s="14" customFormat="1" ht="19.5" customHeight="1" x14ac:dyDescent="0.15">
      <c r="A31" s="45"/>
      <c r="B31" s="43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128</v>
      </c>
      <c r="P31" s="13"/>
      <c r="Q31" s="13"/>
    </row>
    <row r="32" spans="1:17" s="14" customFormat="1" ht="19.5" customHeight="1" x14ac:dyDescent="0.15">
      <c r="A32" s="45"/>
      <c r="B32" s="42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5"/>
      <c r="B33" s="43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42" t="s">
        <v>70</v>
      </c>
      <c r="C34" s="12" t="s">
        <v>2</v>
      </c>
      <c r="D34" s="3">
        <f>AVERAGE(I34:Q34)</f>
        <v>3183.3333333333335</v>
      </c>
      <c r="E34" s="3">
        <v>2942</v>
      </c>
      <c r="F34" s="4" t="str">
        <f>IF((D34-E34)&lt;0,"↓",IF((D34-E34)&gt;0,"↑",""))</f>
        <v>↑</v>
      </c>
      <c r="G34" s="5">
        <f>ABS(D34-E34)</f>
        <v>241.33333333333348</v>
      </c>
      <c r="H34" s="26">
        <f>ROUND(((D34-E34)/E34)*100,1)</f>
        <v>8.1999999999999993</v>
      </c>
      <c r="I34" s="13">
        <v>2000</v>
      </c>
      <c r="J34" s="13">
        <v>2000</v>
      </c>
      <c r="K34" s="13">
        <v>2000</v>
      </c>
      <c r="L34" s="13">
        <v>3000</v>
      </c>
      <c r="M34" s="13">
        <v>4090</v>
      </c>
      <c r="N34" s="13">
        <v>4480</v>
      </c>
      <c r="O34" s="13">
        <v>3730</v>
      </c>
      <c r="P34" s="13">
        <v>3490</v>
      </c>
      <c r="Q34" s="13">
        <v>3860</v>
      </c>
    </row>
    <row r="35" spans="1:17" s="14" customFormat="1" ht="19.5" customHeight="1" x14ac:dyDescent="0.15">
      <c r="A35" s="45"/>
      <c r="B35" s="43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5"/>
      <c r="B36" s="42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5"/>
      <c r="B37" s="43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5"/>
      <c r="B38" s="42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6"/>
      <c r="B39" s="43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4" t="s">
        <v>25</v>
      </c>
      <c r="B40" s="42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43"/>
      <c r="C41" s="12" t="s">
        <v>42</v>
      </c>
      <c r="D41" s="3"/>
      <c r="E41" s="3"/>
      <c r="F41" s="4"/>
      <c r="G41" s="5"/>
      <c r="H41" s="26"/>
      <c r="I41" s="13"/>
      <c r="J41" s="13" t="s">
        <v>108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42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43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5"/>
      <c r="B44" s="42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5"/>
      <c r="B45" s="43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107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5"/>
      <c r="B46" s="42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43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5"/>
      <c r="B48" s="42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5"/>
      <c r="B49" s="43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42" t="s">
        <v>26</v>
      </c>
      <c r="C50" s="12" t="s">
        <v>11</v>
      </c>
      <c r="D50" s="3">
        <f>AVERAGE(I50:Q50)</f>
        <v>2141.1111111111113</v>
      </c>
      <c r="E50" s="3">
        <v>2141</v>
      </c>
      <c r="F50" s="4" t="str">
        <f>IF((D50-E50)&lt;0,"↓",IF((D50-E50)&gt;0,"↑",""))</f>
        <v>↑</v>
      </c>
      <c r="G50" s="5">
        <f>ABS(D50-E50)</f>
        <v>0.11111111111131322</v>
      </c>
      <c r="H50" s="26">
        <f>ROUND(((D50-E50)/E50)*100,1)</f>
        <v>0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5"/>
      <c r="B51" s="43"/>
      <c r="C51" s="12" t="s">
        <v>42</v>
      </c>
      <c r="D51" s="3"/>
      <c r="E51" s="3"/>
      <c r="F51" s="4"/>
      <c r="G51" s="5"/>
      <c r="H51" s="26"/>
      <c r="I51" s="13"/>
      <c r="J51" s="13"/>
      <c r="K51" s="13" t="s">
        <v>124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5"/>
      <c r="B52" s="42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5"/>
      <c r="B53" s="43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100</v>
      </c>
      <c r="P53" s="13"/>
      <c r="Q53" s="13"/>
    </row>
    <row r="54" spans="1:17" s="14" customFormat="1" ht="19.5" customHeight="1" x14ac:dyDescent="0.15">
      <c r="A54" s="45"/>
      <c r="B54" s="42" t="s">
        <v>76</v>
      </c>
      <c r="C54" s="12" t="s">
        <v>12</v>
      </c>
      <c r="D54" s="3">
        <f>AVERAGE(I54:Q54)</f>
        <v>1492.2222222222222</v>
      </c>
      <c r="E54" s="3">
        <v>1483</v>
      </c>
      <c r="F54" s="4" t="str">
        <f>IF((D54-E54)&lt;0,"↓",IF((D54-E54)&gt;0,"↑",""))</f>
        <v>↑</v>
      </c>
      <c r="G54" s="5">
        <f>ABS(D54-E54)</f>
        <v>9.2222222222221717</v>
      </c>
      <c r="H54" s="26">
        <f>ROUND(((D54-E54)/E54)*100,1)</f>
        <v>0.6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1380</v>
      </c>
      <c r="P54" s="13">
        <v>1190</v>
      </c>
      <c r="Q54" s="13">
        <v>1280</v>
      </c>
    </row>
    <row r="55" spans="1:17" s="14" customFormat="1" ht="19.5" customHeight="1" x14ac:dyDescent="0.15">
      <c r="A55" s="45"/>
      <c r="B55" s="43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135</v>
      </c>
      <c r="P55" s="13"/>
      <c r="Q55" s="13"/>
    </row>
    <row r="56" spans="1:17" s="14" customFormat="1" ht="19.5" customHeight="1" x14ac:dyDescent="0.15">
      <c r="A56" s="45"/>
      <c r="B56" s="42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5"/>
      <c r="B57" s="43"/>
      <c r="C57" s="12" t="s">
        <v>42</v>
      </c>
      <c r="D57" s="3"/>
      <c r="E57" s="3"/>
      <c r="F57" s="4"/>
      <c r="G57" s="5"/>
      <c r="H57" s="26"/>
      <c r="I57" s="13" t="s">
        <v>103</v>
      </c>
      <c r="J57" s="13" t="s">
        <v>97</v>
      </c>
      <c r="K57" s="13"/>
      <c r="L57" s="13"/>
      <c r="M57" s="13"/>
      <c r="N57" s="13"/>
      <c r="O57" s="13" t="s">
        <v>122</v>
      </c>
      <c r="Q57" s="13"/>
    </row>
    <row r="58" spans="1:17" s="14" customFormat="1" ht="19.5" customHeight="1" x14ac:dyDescent="0.15">
      <c r="A58" s="45"/>
      <c r="B58" s="42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43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9" t="s">
        <v>37</v>
      </c>
      <c r="B60" s="42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0"/>
      <c r="B61" s="43"/>
      <c r="C61" s="12" t="s">
        <v>42</v>
      </c>
      <c r="D61" s="3"/>
      <c r="E61" s="3"/>
      <c r="F61" s="4"/>
      <c r="G61" s="5"/>
      <c r="H61" s="26"/>
      <c r="I61" s="13" t="s">
        <v>123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40"/>
      <c r="B62" s="42" t="s">
        <v>80</v>
      </c>
      <c r="C62" s="12" t="s">
        <v>14</v>
      </c>
      <c r="D62" s="3">
        <f>AVERAGE(I62:Q62)</f>
        <v>6823.333333333333</v>
      </c>
      <c r="E62" s="3">
        <v>6823</v>
      </c>
      <c r="F62" s="4" t="str">
        <f>IF((D62-E62)&lt;0,"↓",IF((D62-E62)&gt;0,"↑",""))</f>
        <v>↑</v>
      </c>
      <c r="G62" s="5">
        <f>ABS(D62-E62)</f>
        <v>0.33333333333303017</v>
      </c>
      <c r="H62" s="26">
        <f>ROUND(((D62-E62)/E62)*100,1)</f>
        <v>0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40"/>
      <c r="B63" s="43"/>
      <c r="C63" s="12" t="s">
        <v>42</v>
      </c>
      <c r="D63" s="3"/>
      <c r="E63" s="3"/>
      <c r="F63" s="4"/>
      <c r="G63" s="5"/>
      <c r="H63" s="26"/>
      <c r="I63" s="13"/>
      <c r="J63" s="13" t="s">
        <v>102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0"/>
      <c r="B64" s="42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1"/>
      <c r="B65" s="43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104</v>
      </c>
      <c r="J65" s="13" t="s">
        <v>125</v>
      </c>
      <c r="K65" s="13" t="s">
        <v>99</v>
      </c>
      <c r="L65" s="13"/>
      <c r="M65" s="13"/>
      <c r="N65" s="13"/>
      <c r="O65" s="13" t="s">
        <v>118</v>
      </c>
      <c r="P65" s="13"/>
      <c r="Q65" s="13"/>
    </row>
    <row r="66" spans="1:17" s="14" customFormat="1" ht="19.5" customHeight="1" x14ac:dyDescent="0.15">
      <c r="A66" s="36" t="s">
        <v>28</v>
      </c>
      <c r="B66" s="42" t="s">
        <v>29</v>
      </c>
      <c r="C66" s="12" t="s">
        <v>17</v>
      </c>
      <c r="D66" s="3">
        <f>AVERAGE(I66:Q66)</f>
        <v>1513.7777777777778</v>
      </c>
      <c r="E66" s="3">
        <v>1568</v>
      </c>
      <c r="F66" s="4" t="str">
        <f t="shared" si="0"/>
        <v>↓</v>
      </c>
      <c r="G66" s="5">
        <f>ABS(D66-E66)</f>
        <v>54.222222222222172</v>
      </c>
      <c r="H66" s="26">
        <f>ROUND(((D66-E66)/E66)*100,1)</f>
        <v>-3.5</v>
      </c>
      <c r="I66" s="13">
        <v>1565</v>
      </c>
      <c r="J66" s="13">
        <v>1552</v>
      </c>
      <c r="K66" s="13">
        <v>1479</v>
      </c>
      <c r="L66" s="13">
        <v>1518</v>
      </c>
      <c r="M66" s="13">
        <v>1497</v>
      </c>
      <c r="N66" s="13">
        <v>1497</v>
      </c>
      <c r="O66" s="13">
        <v>1499</v>
      </c>
      <c r="P66" s="13">
        <v>1518</v>
      </c>
      <c r="Q66" s="13">
        <v>1499</v>
      </c>
    </row>
    <row r="67" spans="1:17" s="14" customFormat="1" ht="19.5" customHeight="1" x14ac:dyDescent="0.15">
      <c r="A67" s="37"/>
      <c r="B67" s="43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37"/>
      <c r="B68" s="42" t="s">
        <v>82</v>
      </c>
      <c r="C68" s="12" t="s">
        <v>17</v>
      </c>
      <c r="D68" s="3">
        <f>AVERAGE(I68:Q68)</f>
        <v>1019.875</v>
      </c>
      <c r="E68" s="3">
        <v>1020</v>
      </c>
      <c r="F68" s="4" t="str">
        <f t="shared" si="0"/>
        <v>↓</v>
      </c>
      <c r="G68" s="5">
        <f>ABS(D68-E68)</f>
        <v>0.125</v>
      </c>
      <c r="H68" s="26">
        <f>ROUND(((D68-E68)/E68)*100,1)</f>
        <v>0</v>
      </c>
      <c r="I68" s="13">
        <v>1049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37"/>
      <c r="B69" s="43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101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7"/>
      <c r="B70" s="42" t="s">
        <v>83</v>
      </c>
      <c r="C70" s="12" t="s">
        <v>17</v>
      </c>
      <c r="D70" s="3">
        <f>AVERAGE(I70:Q70)</f>
        <v>1380.3333333333333</v>
      </c>
      <c r="E70" s="3">
        <v>1395</v>
      </c>
      <c r="F70" s="4" t="str">
        <f t="shared" si="0"/>
        <v>↓</v>
      </c>
      <c r="G70" s="5">
        <f>ABS(D70-E70)</f>
        <v>14.666666666666742</v>
      </c>
      <c r="H70" s="26">
        <f>ROUND(((D70-E70)/E70)*100,1)</f>
        <v>-1.1000000000000001</v>
      </c>
      <c r="I70" s="13">
        <v>1399</v>
      </c>
      <c r="J70" s="13">
        <v>1399</v>
      </c>
      <c r="K70" s="13">
        <v>1347</v>
      </c>
      <c r="L70" s="13">
        <v>1398</v>
      </c>
      <c r="M70" s="13">
        <v>1367</v>
      </c>
      <c r="N70" s="13">
        <v>1367</v>
      </c>
      <c r="O70" s="13">
        <v>1369</v>
      </c>
      <c r="P70" s="13">
        <v>1398</v>
      </c>
      <c r="Q70" s="13">
        <v>1379</v>
      </c>
    </row>
    <row r="71" spans="1:17" s="14" customFormat="1" ht="19.5" customHeight="1" x14ac:dyDescent="0.15">
      <c r="A71" s="37"/>
      <c r="B71" s="43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37"/>
      <c r="B72" s="42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8"/>
      <c r="B73" s="43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2018-11-25T23:50:41Z</dcterms:modified>
</cp:coreProperties>
</file>