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<sst xmlns="http://schemas.openxmlformats.org/spreadsheetml/2006/main" count="186" uniqueCount="138">
  <si>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</si>
  <si>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</si>
  <si>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</si>
  <si>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</si>
  <si>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</si>
  <si>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</si>
  <si>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</si>
  <si>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</si>
  <si>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</si>
  <si>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</si>
  <si>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</si>
  <si>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</si>
  <si>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</si>
  <si>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</si>
  <si>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</si>
  <si>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</si>
  <si>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</si>
  <si>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</si>
  <si>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</si>
  <si>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</si>
  <si>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</si>
  <si>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</si>
  <si>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</si>
  <si>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</si>
  <si>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</si>
  <si>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</si>
  <si>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</si>
  <si>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</si>
  <si>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</si>
  <si>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</si>
  <si>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</si>
  <si>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</si>
  <si>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</si>
  <si>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</si>
  <si>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</si>
  <si>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</si>
  <si>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</si>
  <si>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</si>
  <si>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</si>
  <si>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</si>
  <si>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</si>
  <si>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</si>
  <si>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</si>
  <si>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</si>
  <si>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</si>
  <si>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</si>
  <si>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</si>
  <si>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</si>
  <si>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</si>
  <si>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</si>
  <si>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</si>
  <si>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</si>
  <si>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</si>
  <si>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</si>
  <si>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</si>
  <si>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</si>
  <si>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</si>
  <si>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</si>
  <si>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</si>
  <si>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</si>
  <si>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</si>
  <si>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</si>
  <si>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</si>
  <si>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</si>
  <si>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</si>
  <si>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</si>
  <si>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</si>
  <si>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</si>
  <si>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</si>
  <si>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</si>
  <si>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</si>
  <si>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</si>
  <si>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</si>
  <si>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</si>
  <si>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</si>
  <si>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</si>
  <si>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</si>
  <si>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</si>
  <si>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</si>
  <si>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</si>
  <si>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</si>
  <si>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</si>
  <si>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</si>
  <si>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</si>
  <si>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</si>
  <si>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</si>
  <si>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</si>
  <si>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</si>
  <si>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</si>
  <si>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</si>
  <si>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</si>
  <si>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</si>
  <si>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</si>
  <si>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</si>
  <si>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</si>
  <si>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</si>
  <si>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</si>
  <si>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</si>
  <si>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</si>
  <si>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</si>
  <si>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</si>
  <si>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</si>
  <si>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</si>
  <si>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</si>
  <si>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</si>
  <si>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</si>
  <si>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</si>
  <si>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</si>
  <si>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뽀삐 2겹 24롤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</si>
  <si>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</si>
  <si>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</si>
  <si>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</si>
  <si>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</si>
  <si>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</si>
  <si>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900g</t>
    <phoneticPr fontId="2" type="noConversion"/>
  </si>
  <si>
    <t>세일 2,480원</t>
    <phoneticPr fontId="2" type="noConversion"/>
  </si>
  <si>
    <t>세일 2,980원</t>
    <phoneticPr fontId="2" type="noConversion"/>
  </si>
  <si>
    <t>세일 4,980원</t>
    <phoneticPr fontId="2" type="noConversion"/>
  </si>
  <si>
    <t>8개 묶음 : 7,980원</t>
    <phoneticPr fontId="2" type="noConversion"/>
  </si>
  <si>
    <t>국내산 한우 100g 7,980원</t>
    <phoneticPr fontId="2" type="noConversion"/>
  </si>
  <si>
    <t>국내산 100g / 1,980원</t>
    <phoneticPr fontId="2" type="noConversion"/>
  </si>
  <si>
    <t>세일 7,980원</t>
    <phoneticPr fontId="2" type="noConversion"/>
  </si>
  <si>
    <t>800g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</si>
  <si>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</si>
  <si>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</si>
  <si>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</si>
  <si>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3,980원</t>
    <phoneticPr fontId="2" type="noConversion"/>
  </si>
  <si>
    <t>세일 4,280원</t>
    <phoneticPr fontId="2" type="noConversion"/>
  </si>
  <si>
    <t>해표 / 세일 3,680원</t>
    <phoneticPr fontId="2" type="noConversion"/>
  </si>
  <si>
    <t>국내산 한우/100g 9,333원</t>
    <phoneticPr fontId="2" type="noConversion"/>
  </si>
  <si>
    <t>국내산/100g 1,833원</t>
    <phoneticPr fontId="2" type="noConversion"/>
  </si>
  <si>
    <t>2개 묶음 10,000원</t>
    <phoneticPr fontId="2" type="noConversion"/>
  </si>
  <si>
    <t>국내산 한우 9,230원/100g</t>
    <phoneticPr fontId="2" type="noConversion"/>
  </si>
  <si>
    <t>국내산 1,930원/100g</t>
    <phoneticPr fontId="2" type="noConversion"/>
  </si>
  <si>
    <t>세일 3,900원</t>
    <phoneticPr fontId="2" type="noConversion"/>
  </si>
  <si>
    <t>국내산 한우 9,270원/100g</t>
    <phoneticPr fontId="2" type="noConversion"/>
  </si>
  <si>
    <t>국내산 2,370원/100g</t>
    <phoneticPr fontId="2" type="noConversion"/>
  </si>
  <si>
    <t>세일 3,980원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</si>
</sst>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969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1,616 </c:v>
                  </c:pt>
                  <c:pt idx="1">
                    <c:v> 1,598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1.1 </c:v>
                  </c:pt>
                  <c:pt idx="5">
                    <c:v> 1,639 </c:v>
                  </c:pt>
                  <c:pt idx="6">
                    <c:v> 1,598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1,607 </c:v>
                  </c:pt>
                  <c:pt idx="10">
                    <c:v> 1,607 </c:v>
                  </c:pt>
                  <c:pt idx="11">
                    <c:v> 1,619 </c:v>
                  </c:pt>
                  <c:pt idx="12">
                    <c:v> 1,628 </c:v>
                  </c:pt>
                  <c:pt idx="13">
                    <c:v> 1,619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해표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2,480 </c:v>
                  </c:pt>
                  <c:pt idx="1">
                    <c:v> 2,848 </c:v>
                  </c:pt>
                  <c:pt idx="2">
                    <c:v>↓</c:v>
                  </c:pt>
                  <c:pt idx="3">
                    <c:v> 368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3,090 </c:v>
                  </c:pt>
                  <c:pt idx="10">
                    <c:v> 2,330 </c:v>
                  </c:pt>
                  <c:pt idx="11">
                    <c:v> 2,480 </c:v>
                  </c:pt>
                  <c:pt idx="12">
                    <c:v> 2,740 </c:v>
                  </c:pt>
                  <c:pt idx="13">
                    <c:v> 3,180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145 </c:v>
                  </c:pt>
                  <c:pt idx="4">
                    <c:v> 2.8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6,241 </c:v>
                  </c:pt>
                  <c:pt idx="1">
                    <c:v> 6,274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10,333 </c:v>
                  </c:pt>
                  <c:pt idx="1">
                    <c:v> 11,289 </c:v>
                  </c:pt>
                  <c:pt idx="2">
                    <c:v>↓</c:v>
                  </c:pt>
                  <c:pt idx="3">
                    <c:v> 956 </c:v>
                  </c:pt>
                  <c:pt idx="4">
                    <c:v>-8.5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10,800 </c:v>
                  </c:pt>
                  <c:pt idx="9">
                    <c:v> 10,880 </c:v>
                  </c:pt>
                  <c:pt idx="10">
                    <c:v> 10,400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43,199 </c:v>
                  </c:pt>
                  <c:pt idx="1">
                    <c:v> 42,401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1.9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44,100 </c:v>
                  </c:pt>
                  <c:pt idx="9">
                    <c:v> 41,000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41,960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8,366 </c:v>
                  </c:pt>
                  <c:pt idx="2">
                    <c:v>↓</c:v>
                  </c:pt>
                  <c:pt idx="3">
                    <c:v> 268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3,361 </c:v>
                  </c:pt>
                  <c:pt idx="1">
                    <c:v> 3,361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1,348 </c:v>
                  </c:pt>
                  <c:pt idx="1">
                    <c:v> 1,251 </c:v>
                  </c:pt>
                  <c:pt idx="2">
                    <c:v>↑</c:v>
                  </c:pt>
                  <c:pt idx="3">
                    <c:v> 97 </c:v>
                  </c:pt>
                  <c:pt idx="4">
                    <c:v> 7.7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998 </c:v>
                  </c:pt>
                  <c:pt idx="12">
                    <c:v> 1,980 </c:v>
                  </c:pt>
                  <c:pt idx="13">
                    <c:v> 1,480 </c:v>
                  </c:pt>
                </c:lvl>
                <c:lvl>
                  <c:pt idx="7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5,112 </c:v>
                  </c:pt>
                  <c:pt idx="1">
                    <c:v> 5,890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-13.2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5,480 </c:v>
                  </c:pt>
                  <c:pt idx="12">
                    <c:v> 5,790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2,768 </c:v>
                  </c:pt>
                  <c:pt idx="1">
                    <c:v> 3,190 </c:v>
                  </c:pt>
                  <c:pt idx="2">
                    <c:v>↓</c:v>
                  </c:pt>
                  <c:pt idx="3">
                    <c:v> 422 </c:v>
                  </c:pt>
                  <c:pt idx="4">
                    <c:v>-13.2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3,280 </c:v>
                  </c:pt>
                  <c:pt idx="11">
                    <c:v> 3,480 </c:v>
                  </c:pt>
                  <c:pt idx="12">
                    <c:v> 3,190 </c:v>
                  </c:pt>
                  <c:pt idx="13">
                    <c:v> 3,280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3,370 </c:v>
                  </c:pt>
                  <c:pt idx="1">
                    <c:v> 3,368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3,900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2,468 </c:v>
                  </c:pt>
                  <c:pt idx="1">
                    <c:v> 2,701 </c:v>
                  </c:pt>
                  <c:pt idx="2">
                    <c:v>↓</c:v>
                  </c:pt>
                  <c:pt idx="3">
                    <c:v> 233 </c:v>
                  </c:pt>
                  <c:pt idx="4">
                    <c:v>-8.6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9,731 </c:v>
                  </c:pt>
                  <c:pt idx="1">
                    <c:v> 9,260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5.1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11일</c:v>
                  </c:pt>
                  <c:pt idx="6">
                    <c:v>09월 14일</c:v>
                  </c:pt>
                  <c:pt idx="7">
                    <c:v>09월 12일</c:v>
                  </c:pt>
                  <c:pt idx="8">
                    <c:v>09월 11일</c:v>
                  </c:pt>
                  <c:pt idx="9">
                    <c:v>09월 13일</c:v>
                  </c:pt>
                  <c:pt idx="10">
                    <c:v>09월 12일</c:v>
                  </c:pt>
                  <c:pt idx="11">
                    <c:v>09월 10일</c:v>
                  </c:pt>
                  <c:pt idx="12">
                    <c:v>09월 14일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969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1,616 </c:v>
                  </c:pt>
                  <c:pt idx="1">
                    <c:v> 1,598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1.1 </c:v>
                  </c:pt>
                  <c:pt idx="5">
                    <c:v> 1,639 </c:v>
                  </c:pt>
                  <c:pt idx="6">
                    <c:v> 1,598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1,607 </c:v>
                  </c:pt>
                  <c:pt idx="10">
                    <c:v> 1,607 </c:v>
                  </c:pt>
                  <c:pt idx="11">
                    <c:v> 1,619 </c:v>
                  </c:pt>
                  <c:pt idx="12">
                    <c:v> 1,628 </c:v>
                  </c:pt>
                  <c:pt idx="13">
                    <c:v> 1,619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해표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2,480 </c:v>
                  </c:pt>
                  <c:pt idx="1">
                    <c:v> 2,848 </c:v>
                  </c:pt>
                  <c:pt idx="2">
                    <c:v>↓</c:v>
                  </c:pt>
                  <c:pt idx="3">
                    <c:v> 368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3,090 </c:v>
                  </c:pt>
                  <c:pt idx="10">
                    <c:v> 2,330 </c:v>
                  </c:pt>
                  <c:pt idx="11">
                    <c:v> 2,480 </c:v>
                  </c:pt>
                  <c:pt idx="12">
                    <c:v> 2,740 </c:v>
                  </c:pt>
                  <c:pt idx="13">
                    <c:v> 3,180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145 </c:v>
                  </c:pt>
                  <c:pt idx="4">
                    <c:v> 2.8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6,241 </c:v>
                  </c:pt>
                  <c:pt idx="1">
                    <c:v> 6,274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10,333 </c:v>
                  </c:pt>
                  <c:pt idx="1">
                    <c:v> 11,289 </c:v>
                  </c:pt>
                  <c:pt idx="2">
                    <c:v>↓</c:v>
                  </c:pt>
                  <c:pt idx="3">
                    <c:v> 956 </c:v>
                  </c:pt>
                  <c:pt idx="4">
                    <c:v>-8.5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10,800 </c:v>
                  </c:pt>
                  <c:pt idx="9">
                    <c:v> 10,880 </c:v>
                  </c:pt>
                  <c:pt idx="10">
                    <c:v> 10,400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43,199 </c:v>
                  </c:pt>
                  <c:pt idx="1">
                    <c:v> 42,401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1.9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44,100 </c:v>
                  </c:pt>
                  <c:pt idx="9">
                    <c:v> 41,000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41,960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8,366 </c:v>
                  </c:pt>
                  <c:pt idx="2">
                    <c:v>↓</c:v>
                  </c:pt>
                  <c:pt idx="3">
                    <c:v> 268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3,361 </c:v>
                  </c:pt>
                  <c:pt idx="1">
                    <c:v> 3,361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1,348 </c:v>
                  </c:pt>
                  <c:pt idx="1">
                    <c:v> 1,251 </c:v>
                  </c:pt>
                  <c:pt idx="2">
                    <c:v>↑</c:v>
                  </c:pt>
                  <c:pt idx="3">
                    <c:v> 97 </c:v>
                  </c:pt>
                  <c:pt idx="4">
                    <c:v> 7.7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998 </c:v>
                  </c:pt>
                  <c:pt idx="12">
                    <c:v> 1,980 </c:v>
                  </c:pt>
                  <c:pt idx="13">
                    <c:v> 1,480 </c:v>
                  </c:pt>
                </c:lvl>
                <c:lvl>
                  <c:pt idx="7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5,112 </c:v>
                  </c:pt>
                  <c:pt idx="1">
                    <c:v> 5,890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-13.2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5,480 </c:v>
                  </c:pt>
                  <c:pt idx="12">
                    <c:v> 5,790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2,768 </c:v>
                  </c:pt>
                  <c:pt idx="1">
                    <c:v> 3,190 </c:v>
                  </c:pt>
                  <c:pt idx="2">
                    <c:v>↓</c:v>
                  </c:pt>
                  <c:pt idx="3">
                    <c:v> 422 </c:v>
                  </c:pt>
                  <c:pt idx="4">
                    <c:v>-13.2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3,280 </c:v>
                  </c:pt>
                  <c:pt idx="11">
                    <c:v> 3,480 </c:v>
                  </c:pt>
                  <c:pt idx="12">
                    <c:v> 3,190 </c:v>
                  </c:pt>
                  <c:pt idx="13">
                    <c:v> 3,280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3,370 </c:v>
                  </c:pt>
                  <c:pt idx="1">
                    <c:v> 3,368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3,900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2,468 </c:v>
                  </c:pt>
                  <c:pt idx="1">
                    <c:v> 2,701 </c:v>
                  </c:pt>
                  <c:pt idx="2">
                    <c:v>↓</c:v>
                  </c:pt>
                  <c:pt idx="3">
                    <c:v> 233 </c:v>
                  </c:pt>
                  <c:pt idx="4">
                    <c:v>-8.6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9,731 </c:v>
                  </c:pt>
                  <c:pt idx="1">
                    <c:v> 9,260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5.1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11일</c:v>
                  </c:pt>
                  <c:pt idx="6">
                    <c:v>09월 14일</c:v>
                  </c:pt>
                  <c:pt idx="7">
                    <c:v>09월 12일</c:v>
                  </c:pt>
                  <c:pt idx="8">
                    <c:v>09월 11일</c:v>
                  </c:pt>
                  <c:pt idx="9">
                    <c:v>09월 13일</c:v>
                  </c:pt>
                  <c:pt idx="10">
                    <c:v>09월 12일</c:v>
                  </c:pt>
                  <c:pt idx="11">
                    <c:v>09월 10일</c:v>
                  </c:pt>
                  <c:pt idx="12">
                    <c:v>09월 14일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1418.3333333333333</c:v>
                </c:pt>
                <c:pt idx="1">
                  <c:v>1402</c:v>
                </c:pt>
                <c:pt idx="2" formatCode="General">
                  <c:v>0</c:v>
                </c:pt>
                <c:pt idx="3">
                  <c:v>16.333333333333258</c:v>
                </c:pt>
                <c:pt idx="4" formatCode="_-* #,##0.0_-;\-* #,##0.0_-;_-* &quot;-&quot;_-;_-@_-">
                  <c:v>1.2</c:v>
                </c:pt>
                <c:pt idx="5">
                  <c:v>1439</c:v>
                </c:pt>
                <c:pt idx="6">
                  <c:v>1419</c:v>
                </c:pt>
                <c:pt idx="7">
                  <c:v>1399</c:v>
                </c:pt>
                <c:pt idx="8">
                  <c:v>1428</c:v>
                </c:pt>
                <c:pt idx="9">
                  <c:v>1407</c:v>
                </c:pt>
                <c:pt idx="10">
                  <c:v>1407</c:v>
                </c:pt>
                <c:pt idx="11">
                  <c:v>1419</c:v>
                </c:pt>
                <c:pt idx="12">
                  <c:v>1428</c:v>
                </c:pt>
                <c:pt idx="13">
                  <c:v>1419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969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1,616 </c:v>
                  </c:pt>
                  <c:pt idx="1">
                    <c:v> 1,598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1.1 </c:v>
                  </c:pt>
                  <c:pt idx="5">
                    <c:v> 1,639 </c:v>
                  </c:pt>
                  <c:pt idx="6">
                    <c:v> 1,598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1,607 </c:v>
                  </c:pt>
                  <c:pt idx="10">
                    <c:v> 1,607 </c:v>
                  </c:pt>
                  <c:pt idx="11">
                    <c:v> 1,619 </c:v>
                  </c:pt>
                  <c:pt idx="12">
                    <c:v> 1,628 </c:v>
                  </c:pt>
                  <c:pt idx="13">
                    <c:v> 1,619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해표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2,480 </c:v>
                  </c:pt>
                  <c:pt idx="1">
                    <c:v> 2,848 </c:v>
                  </c:pt>
                  <c:pt idx="2">
                    <c:v>↓</c:v>
                  </c:pt>
                  <c:pt idx="3">
                    <c:v> 368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3,090 </c:v>
                  </c:pt>
                  <c:pt idx="10">
                    <c:v> 2,330 </c:v>
                  </c:pt>
                  <c:pt idx="11">
                    <c:v> 2,480 </c:v>
                  </c:pt>
                  <c:pt idx="12">
                    <c:v> 2,740 </c:v>
                  </c:pt>
                  <c:pt idx="13">
                    <c:v> 3,180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145 </c:v>
                  </c:pt>
                  <c:pt idx="4">
                    <c:v> 2.8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6,241 </c:v>
                  </c:pt>
                  <c:pt idx="1">
                    <c:v> 6,274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10,333 </c:v>
                  </c:pt>
                  <c:pt idx="1">
                    <c:v> 11,289 </c:v>
                  </c:pt>
                  <c:pt idx="2">
                    <c:v>↓</c:v>
                  </c:pt>
                  <c:pt idx="3">
                    <c:v> 956 </c:v>
                  </c:pt>
                  <c:pt idx="4">
                    <c:v>-8.5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10,800 </c:v>
                  </c:pt>
                  <c:pt idx="9">
                    <c:v> 10,880 </c:v>
                  </c:pt>
                  <c:pt idx="10">
                    <c:v> 10,400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43,199 </c:v>
                  </c:pt>
                  <c:pt idx="1">
                    <c:v> 42,401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1.9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44,100 </c:v>
                  </c:pt>
                  <c:pt idx="9">
                    <c:v> 41,000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41,960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8,366 </c:v>
                  </c:pt>
                  <c:pt idx="2">
                    <c:v>↓</c:v>
                  </c:pt>
                  <c:pt idx="3">
                    <c:v> 268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3,361 </c:v>
                  </c:pt>
                  <c:pt idx="1">
                    <c:v> 3,361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1,348 </c:v>
                  </c:pt>
                  <c:pt idx="1">
                    <c:v> 1,251 </c:v>
                  </c:pt>
                  <c:pt idx="2">
                    <c:v>↑</c:v>
                  </c:pt>
                  <c:pt idx="3">
                    <c:v> 97 </c:v>
                  </c:pt>
                  <c:pt idx="4">
                    <c:v> 7.7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998 </c:v>
                  </c:pt>
                  <c:pt idx="12">
                    <c:v> 1,980 </c:v>
                  </c:pt>
                  <c:pt idx="13">
                    <c:v> 1,480 </c:v>
                  </c:pt>
                </c:lvl>
                <c:lvl>
                  <c:pt idx="7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5,112 </c:v>
                  </c:pt>
                  <c:pt idx="1">
                    <c:v> 5,890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-13.2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5,480 </c:v>
                  </c:pt>
                  <c:pt idx="12">
                    <c:v> 5,790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2,768 </c:v>
                  </c:pt>
                  <c:pt idx="1">
                    <c:v> 3,190 </c:v>
                  </c:pt>
                  <c:pt idx="2">
                    <c:v>↓</c:v>
                  </c:pt>
                  <c:pt idx="3">
                    <c:v> 422 </c:v>
                  </c:pt>
                  <c:pt idx="4">
                    <c:v>-13.2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3,280 </c:v>
                  </c:pt>
                  <c:pt idx="11">
                    <c:v> 3,480 </c:v>
                  </c:pt>
                  <c:pt idx="12">
                    <c:v> 3,190 </c:v>
                  </c:pt>
                  <c:pt idx="13">
                    <c:v> 3,280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3,370 </c:v>
                  </c:pt>
                  <c:pt idx="1">
                    <c:v> 3,368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3,900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2,468 </c:v>
                  </c:pt>
                  <c:pt idx="1">
                    <c:v> 2,701 </c:v>
                  </c:pt>
                  <c:pt idx="2">
                    <c:v>↓</c:v>
                  </c:pt>
                  <c:pt idx="3">
                    <c:v> 233 </c:v>
                  </c:pt>
                  <c:pt idx="4">
                    <c:v>-8.6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9,731 </c:v>
                  </c:pt>
                  <c:pt idx="1">
                    <c:v> 9,260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5.1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11일</c:v>
                  </c:pt>
                  <c:pt idx="6">
                    <c:v>09월 14일</c:v>
                  </c:pt>
                  <c:pt idx="7">
                    <c:v>09월 12일</c:v>
                  </c:pt>
                  <c:pt idx="8">
                    <c:v>09월 11일</c:v>
                  </c:pt>
                  <c:pt idx="9">
                    <c:v>09월 13일</c:v>
                  </c:pt>
                  <c:pt idx="10">
                    <c:v>09월 12일</c:v>
                  </c:pt>
                  <c:pt idx="11">
                    <c:v>09월 10일</c:v>
                  </c:pt>
                  <c:pt idx="12">
                    <c:v>09월 14일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969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1,616 </c:v>
                  </c:pt>
                  <c:pt idx="1">
                    <c:v> 1,598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1.1 </c:v>
                  </c:pt>
                  <c:pt idx="5">
                    <c:v> 1,639 </c:v>
                  </c:pt>
                  <c:pt idx="6">
                    <c:v> 1,598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1,607 </c:v>
                  </c:pt>
                  <c:pt idx="10">
                    <c:v> 1,607 </c:v>
                  </c:pt>
                  <c:pt idx="11">
                    <c:v> 1,619 </c:v>
                  </c:pt>
                  <c:pt idx="12">
                    <c:v> 1,628 </c:v>
                  </c:pt>
                  <c:pt idx="13">
                    <c:v> 1,619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해표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2,480 </c:v>
                  </c:pt>
                  <c:pt idx="1">
                    <c:v> 2,848 </c:v>
                  </c:pt>
                  <c:pt idx="2">
                    <c:v>↓</c:v>
                  </c:pt>
                  <c:pt idx="3">
                    <c:v> 368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3,090 </c:v>
                  </c:pt>
                  <c:pt idx="10">
                    <c:v> 2,330 </c:v>
                  </c:pt>
                  <c:pt idx="11">
                    <c:v> 2,480 </c:v>
                  </c:pt>
                  <c:pt idx="12">
                    <c:v> 2,740 </c:v>
                  </c:pt>
                  <c:pt idx="13">
                    <c:v> 3,180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145 </c:v>
                  </c:pt>
                  <c:pt idx="4">
                    <c:v> 2.8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6,241 </c:v>
                  </c:pt>
                  <c:pt idx="1">
                    <c:v> 6,274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10,333 </c:v>
                  </c:pt>
                  <c:pt idx="1">
                    <c:v> 11,289 </c:v>
                  </c:pt>
                  <c:pt idx="2">
                    <c:v>↓</c:v>
                  </c:pt>
                  <c:pt idx="3">
                    <c:v> 956 </c:v>
                  </c:pt>
                  <c:pt idx="4">
                    <c:v>-8.5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10,800 </c:v>
                  </c:pt>
                  <c:pt idx="9">
                    <c:v> 10,880 </c:v>
                  </c:pt>
                  <c:pt idx="10">
                    <c:v> 10,400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43,199 </c:v>
                  </c:pt>
                  <c:pt idx="1">
                    <c:v> 42,401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1.9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44,100 </c:v>
                  </c:pt>
                  <c:pt idx="9">
                    <c:v> 41,000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41,960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8,366 </c:v>
                  </c:pt>
                  <c:pt idx="2">
                    <c:v>↓</c:v>
                  </c:pt>
                  <c:pt idx="3">
                    <c:v> 268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3,361 </c:v>
                  </c:pt>
                  <c:pt idx="1">
                    <c:v> 3,361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1,348 </c:v>
                  </c:pt>
                  <c:pt idx="1">
                    <c:v> 1,251 </c:v>
                  </c:pt>
                  <c:pt idx="2">
                    <c:v>↑</c:v>
                  </c:pt>
                  <c:pt idx="3">
                    <c:v> 97 </c:v>
                  </c:pt>
                  <c:pt idx="4">
                    <c:v> 7.7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998 </c:v>
                  </c:pt>
                  <c:pt idx="12">
                    <c:v> 1,980 </c:v>
                  </c:pt>
                  <c:pt idx="13">
                    <c:v> 1,480 </c:v>
                  </c:pt>
                </c:lvl>
                <c:lvl>
                  <c:pt idx="7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5,112 </c:v>
                  </c:pt>
                  <c:pt idx="1">
                    <c:v> 5,890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-13.2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5,480 </c:v>
                  </c:pt>
                  <c:pt idx="12">
                    <c:v> 5,790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2,768 </c:v>
                  </c:pt>
                  <c:pt idx="1">
                    <c:v> 3,190 </c:v>
                  </c:pt>
                  <c:pt idx="2">
                    <c:v>↓</c:v>
                  </c:pt>
                  <c:pt idx="3">
                    <c:v> 422 </c:v>
                  </c:pt>
                  <c:pt idx="4">
                    <c:v>-13.2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3,280 </c:v>
                  </c:pt>
                  <c:pt idx="11">
                    <c:v> 3,480 </c:v>
                  </c:pt>
                  <c:pt idx="12">
                    <c:v> 3,190 </c:v>
                  </c:pt>
                  <c:pt idx="13">
                    <c:v> 3,280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3,370 </c:v>
                  </c:pt>
                  <c:pt idx="1">
                    <c:v> 3,368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3,900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2,468 </c:v>
                  </c:pt>
                  <c:pt idx="1">
                    <c:v> 2,701 </c:v>
                  </c:pt>
                  <c:pt idx="2">
                    <c:v>↓</c:v>
                  </c:pt>
                  <c:pt idx="3">
                    <c:v> 233 </c:v>
                  </c:pt>
                  <c:pt idx="4">
                    <c:v>-8.6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9,731 </c:v>
                  </c:pt>
                  <c:pt idx="1">
                    <c:v> 9,260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5.1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11일</c:v>
                  </c:pt>
                  <c:pt idx="6">
                    <c:v>09월 14일</c:v>
                  </c:pt>
                  <c:pt idx="7">
                    <c:v>09월 12일</c:v>
                  </c:pt>
                  <c:pt idx="8">
                    <c:v>09월 11일</c:v>
                  </c:pt>
                  <c:pt idx="9">
                    <c:v>09월 13일</c:v>
                  </c:pt>
                  <c:pt idx="10">
                    <c:v>09월 12일</c:v>
                  </c:pt>
                  <c:pt idx="11">
                    <c:v>09월 10일</c:v>
                  </c:pt>
                  <c:pt idx="12">
                    <c:v>09월 14일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167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969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1,616 </c:v>
                  </c:pt>
                  <c:pt idx="1">
                    <c:v> 1,598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1.1 </c:v>
                  </c:pt>
                  <c:pt idx="5">
                    <c:v> 1,639 </c:v>
                  </c:pt>
                  <c:pt idx="6">
                    <c:v> 1,598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1,607 </c:v>
                  </c:pt>
                  <c:pt idx="10">
                    <c:v> 1,607 </c:v>
                  </c:pt>
                  <c:pt idx="11">
                    <c:v> 1,619 </c:v>
                  </c:pt>
                  <c:pt idx="12">
                    <c:v> 1,628 </c:v>
                  </c:pt>
                  <c:pt idx="13">
                    <c:v> 1,619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해표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2,480 </c:v>
                  </c:pt>
                  <c:pt idx="1">
                    <c:v> 2,848 </c:v>
                  </c:pt>
                  <c:pt idx="2">
                    <c:v>↓</c:v>
                  </c:pt>
                  <c:pt idx="3">
                    <c:v> 368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3,090 </c:v>
                  </c:pt>
                  <c:pt idx="10">
                    <c:v> 2,330 </c:v>
                  </c:pt>
                  <c:pt idx="11">
                    <c:v> 2,480 </c:v>
                  </c:pt>
                  <c:pt idx="12">
                    <c:v> 2,740 </c:v>
                  </c:pt>
                  <c:pt idx="13">
                    <c:v> 3,180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145 </c:v>
                  </c:pt>
                  <c:pt idx="4">
                    <c:v> 2.8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6,241 </c:v>
                  </c:pt>
                  <c:pt idx="1">
                    <c:v> 6,274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10,333 </c:v>
                  </c:pt>
                  <c:pt idx="1">
                    <c:v> 11,289 </c:v>
                  </c:pt>
                  <c:pt idx="2">
                    <c:v>↓</c:v>
                  </c:pt>
                  <c:pt idx="3">
                    <c:v> 956 </c:v>
                  </c:pt>
                  <c:pt idx="4">
                    <c:v>-8.5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10,800 </c:v>
                  </c:pt>
                  <c:pt idx="9">
                    <c:v> 10,880 </c:v>
                  </c:pt>
                  <c:pt idx="10">
                    <c:v> 10,400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43,199 </c:v>
                  </c:pt>
                  <c:pt idx="1">
                    <c:v> 42,401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1.9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44,100 </c:v>
                  </c:pt>
                  <c:pt idx="9">
                    <c:v> 41,000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41,960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8,366 </c:v>
                  </c:pt>
                  <c:pt idx="2">
                    <c:v>↓</c:v>
                  </c:pt>
                  <c:pt idx="3">
                    <c:v> 268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3,361 </c:v>
                  </c:pt>
                  <c:pt idx="1">
                    <c:v> 3,361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1,348 </c:v>
                  </c:pt>
                  <c:pt idx="1">
                    <c:v> 1,251 </c:v>
                  </c:pt>
                  <c:pt idx="2">
                    <c:v>↑</c:v>
                  </c:pt>
                  <c:pt idx="3">
                    <c:v> 97 </c:v>
                  </c:pt>
                  <c:pt idx="4">
                    <c:v> 7.7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998 </c:v>
                  </c:pt>
                  <c:pt idx="12">
                    <c:v> 1,980 </c:v>
                  </c:pt>
                  <c:pt idx="13">
                    <c:v> 1,480 </c:v>
                  </c:pt>
                </c:lvl>
                <c:lvl>
                  <c:pt idx="7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5,112 </c:v>
                  </c:pt>
                  <c:pt idx="1">
                    <c:v> 5,890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-13.2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5,480 </c:v>
                  </c:pt>
                  <c:pt idx="12">
                    <c:v> 5,790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2,768 </c:v>
                  </c:pt>
                  <c:pt idx="1">
                    <c:v> 3,190 </c:v>
                  </c:pt>
                  <c:pt idx="2">
                    <c:v>↓</c:v>
                  </c:pt>
                  <c:pt idx="3">
                    <c:v> 422 </c:v>
                  </c:pt>
                  <c:pt idx="4">
                    <c:v>-13.2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3,280 </c:v>
                  </c:pt>
                  <c:pt idx="11">
                    <c:v> 3,480 </c:v>
                  </c:pt>
                  <c:pt idx="12">
                    <c:v> 3,190 </c:v>
                  </c:pt>
                  <c:pt idx="13">
                    <c:v> 3,280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3,370 </c:v>
                  </c:pt>
                  <c:pt idx="1">
                    <c:v> 3,368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3,900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2,468 </c:v>
                  </c:pt>
                  <c:pt idx="1">
                    <c:v> 2,701 </c:v>
                  </c:pt>
                  <c:pt idx="2">
                    <c:v>↓</c:v>
                  </c:pt>
                  <c:pt idx="3">
                    <c:v> 233 </c:v>
                  </c:pt>
                  <c:pt idx="4">
                    <c:v>-8.6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9,731 </c:v>
                  </c:pt>
                  <c:pt idx="1">
                    <c:v> 9,260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5.1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11일</c:v>
                  </c:pt>
                  <c:pt idx="6">
                    <c:v>09월 14일</c:v>
                  </c:pt>
                  <c:pt idx="7">
                    <c:v>09월 12일</c:v>
                  </c:pt>
                  <c:pt idx="8">
                    <c:v>09월 11일</c:v>
                  </c:pt>
                  <c:pt idx="9">
                    <c:v>09월 13일</c:v>
                  </c:pt>
                  <c:pt idx="10">
                    <c:v>09월 12일</c:v>
                  </c:pt>
                  <c:pt idx="11">
                    <c:v>09월 10일</c:v>
                  </c:pt>
                  <c:pt idx="12">
                    <c:v>09월 14일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519680"/>
        <c:axId val="140554240"/>
      </c:barChart>
      <c:catAx>
        <c:axId val="140519680"/>
        <c:scaling>
          <c:orientation val="minMax"/>
        </c:scaling>
        <c:delete val="0"/>
        <c:axPos val="b"/>
        <c:majorTickMark val="out"/>
        <c:minorTickMark val="none"/>
        <c:tickLblPos val="nextTo"/>
        <c:crossAx val="140554240"/>
        <c:crosses val="autoZero"/>
        <c:auto val="1"/>
        <c:lblAlgn val="ctr"/>
        <c:lblOffset val="100"/>
        <c:noMultiLvlLbl val="0"/>
      </c:catAx>
      <c:valAx>
        <c:axId val="14055424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0519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57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90</v>
      </c>
      <c r="N2" s="21" t="s">
        <v>89</v>
      </c>
      <c r="O2" s="11" t="s">
        <v>54</v>
      </c>
      <c r="P2" s="22" t="s">
        <v>91</v>
      </c>
      <c r="Q2" s="22" t="s">
        <v>92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43354</v>
      </c>
      <c r="J3" s="29">
        <v>43357</v>
      </c>
      <c r="K3" s="29">
        <v>43355</v>
      </c>
      <c r="L3" s="29">
        <v>43354</v>
      </c>
      <c r="M3" s="29">
        <v>43356</v>
      </c>
      <c r="N3" s="29">
        <v>43355</v>
      </c>
      <c r="O3" s="29">
        <v>43353</v>
      </c>
      <c r="P3" s="29">
        <v>43357</v>
      </c>
      <c r="Q3" s="29">
        <v>43353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58</v>
      </c>
      <c r="J5" s="13" t="s">
        <v>56</v>
      </c>
      <c r="K5" s="13" t="s">
        <v>59</v>
      </c>
      <c r="L5" s="13" t="s">
        <v>55</v>
      </c>
      <c r="M5" s="13" t="s">
        <v>96</v>
      </c>
      <c r="N5" s="13" t="s">
        <v>95</v>
      </c>
      <c r="O5" s="13" t="s">
        <v>107</v>
      </c>
      <c r="P5" s="13" t="s">
        <v>60</v>
      </c>
      <c r="Q5" s="13" t="s">
        <v>94</v>
      </c>
    </row>
    <row r="6" spans="1:17" s="14" customFormat="1" ht="19.5" customHeight="1" x14ac:dyDescent="0.15">
      <c r="A6" s="49"/>
      <c r="B6" s="36" t="s">
        <v>64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9.5" customHeight="1" x14ac:dyDescent="0.15">
      <c r="A8" s="49"/>
      <c r="B8" s="36" t="s">
        <v>71</v>
      </c>
      <c r="C8" s="12" t="s">
        <v>1</v>
      </c>
      <c r="D8" s="3">
        <f>AVERAGE(I8:Q8)</f>
        <v>9731.1111111111113</v>
      </c>
      <c r="E8" s="3">
        <v>9260</v>
      </c>
      <c r="F8" s="4" t="str">
        <f>IF((D8-E8)&lt;0,"↓",IF((D8-E8)&gt;0,"↑",""))</f>
        <v>↑</v>
      </c>
      <c r="G8" s="5">
        <f>ABS(D8-E8)</f>
        <v>471.11111111111131</v>
      </c>
      <c r="H8" s="26">
        <f>ROUND(((D8-E8)/E8)*100,1)</f>
        <v>5.0999999999999996</v>
      </c>
      <c r="I8" s="13">
        <v>9000</v>
      </c>
      <c r="J8" s="13">
        <v>10000</v>
      </c>
      <c r="K8" s="13">
        <v>10000</v>
      </c>
      <c r="L8" s="13">
        <v>9000</v>
      </c>
      <c r="M8" s="13">
        <v>10000</v>
      </c>
      <c r="N8" s="13">
        <v>9560</v>
      </c>
      <c r="O8" s="13">
        <v>8800</v>
      </c>
      <c r="P8" s="13">
        <v>11220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114</v>
      </c>
      <c r="P9" s="13"/>
      <c r="Q9" s="13"/>
    </row>
    <row r="10" spans="1:17" s="14" customFormat="1" ht="19.5" customHeight="1" x14ac:dyDescent="0.15">
      <c r="A10" s="49"/>
      <c r="B10" s="36" t="s">
        <v>70</v>
      </c>
      <c r="C10" s="12" t="s">
        <v>2</v>
      </c>
      <c r="D10" s="3">
        <f>AVERAGE(I10:Q10)</f>
        <v>2467.7777777777778</v>
      </c>
      <c r="E10" s="3">
        <v>2701</v>
      </c>
      <c r="F10" s="4" t="str">
        <f>IF((D10-E10)&lt;0,"↓",IF((D10-E10)&gt;0,"↑",""))</f>
        <v>↓</v>
      </c>
      <c r="G10" s="5">
        <f>ABS(D10-E10)</f>
        <v>233.22222222222217</v>
      </c>
      <c r="H10" s="26">
        <f>ROUND(((D10-E10)/E10)*100,1)</f>
        <v>-8.6</v>
      </c>
      <c r="I10" s="13">
        <v>2000</v>
      </c>
      <c r="J10" s="13">
        <v>2000</v>
      </c>
      <c r="K10" s="13">
        <v>3000</v>
      </c>
      <c r="L10" s="13">
        <v>1500</v>
      </c>
      <c r="M10" s="13">
        <v>2380</v>
      </c>
      <c r="N10" s="13">
        <v>2980</v>
      </c>
      <c r="O10" s="13">
        <v>3580</v>
      </c>
      <c r="P10" s="13">
        <v>2490</v>
      </c>
      <c r="Q10" s="13">
        <v>2280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115</v>
      </c>
      <c r="P11" s="13"/>
      <c r="Q11" s="13"/>
    </row>
    <row r="12" spans="1:17" s="14" customFormat="1" ht="19.5" customHeight="1" x14ac:dyDescent="0.15">
      <c r="A12" s="49"/>
      <c r="B12" s="36" t="s">
        <v>69</v>
      </c>
      <c r="C12" s="12" t="s">
        <v>2</v>
      </c>
      <c r="D12" s="3">
        <f>AVERAGE(I12:Q12)</f>
        <v>3370</v>
      </c>
      <c r="E12" s="3">
        <v>3368</v>
      </c>
      <c r="F12" s="4" t="str">
        <f>IF((D12-E12)&lt;0,"↓",IF((D12-E12)&gt;0,"↑",""))</f>
        <v>↑</v>
      </c>
      <c r="G12" s="5">
        <f>ABS(D12-E12)</f>
        <v>2</v>
      </c>
      <c r="H12" s="26">
        <f>ROUND(((D12-E12)/E12)*100,1)</f>
        <v>0.1</v>
      </c>
      <c r="I12" s="13">
        <v>2500</v>
      </c>
      <c r="J12" s="13">
        <v>3000</v>
      </c>
      <c r="K12" s="13">
        <v>3000</v>
      </c>
      <c r="L12" s="13">
        <v>3000</v>
      </c>
      <c r="M12" s="13">
        <v>4280</v>
      </c>
      <c r="N12" s="13">
        <v>3900</v>
      </c>
      <c r="O12" s="13">
        <v>3480</v>
      </c>
      <c r="P12" s="13">
        <v>3490</v>
      </c>
      <c r="Q12" s="13">
        <v>3680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116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2767.7777777777778</v>
      </c>
      <c r="E14" s="3">
        <v>3190</v>
      </c>
      <c r="F14" s="4" t="str">
        <f>IF((D14-E14)&lt;0,"↓",IF((D14-E14)&gt;0,"↑",""))</f>
        <v>↓</v>
      </c>
      <c r="G14" s="5">
        <f>ABS(D14-E14)</f>
        <v>422.22222222222217</v>
      </c>
      <c r="H14" s="26">
        <f>ROUND(((D14-E14)/E14)*100,1)</f>
        <v>-13.2</v>
      </c>
      <c r="I14" s="13">
        <v>2000</v>
      </c>
      <c r="J14" s="13">
        <v>2000</v>
      </c>
      <c r="K14" s="13">
        <v>2500</v>
      </c>
      <c r="L14" s="13">
        <v>2500</v>
      </c>
      <c r="M14" s="13">
        <v>2680</v>
      </c>
      <c r="N14" s="13">
        <v>3280</v>
      </c>
      <c r="O14" s="13">
        <v>3480</v>
      </c>
      <c r="P14" s="13">
        <v>3190</v>
      </c>
      <c r="Q14" s="13">
        <v>3280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116</v>
      </c>
      <c r="P15" s="13"/>
      <c r="Q15" s="13"/>
    </row>
    <row r="16" spans="1:17" s="14" customFormat="1" ht="19.5" customHeight="1" x14ac:dyDescent="0.15">
      <c r="A16" s="49"/>
      <c r="B16" s="36" t="s">
        <v>68</v>
      </c>
      <c r="C16" s="12" t="s">
        <v>31</v>
      </c>
      <c r="D16" s="3">
        <f>AVERAGE(I16:Q16)</f>
        <v>5112.2222222222226</v>
      </c>
      <c r="E16" s="3">
        <v>5890</v>
      </c>
      <c r="F16" s="4" t="str">
        <f>IF((D16-E16)&lt;0,"↓",IF((D16-E16)&gt;0,"↑",""))</f>
        <v>↓</v>
      </c>
      <c r="G16" s="5">
        <f>ABS(D16-E16)</f>
        <v>777.77777777777737</v>
      </c>
      <c r="H16" s="26">
        <f>ROUND(((D16-E16)/E16)*100,1)</f>
        <v>-13.2</v>
      </c>
      <c r="I16" s="13">
        <v>4000</v>
      </c>
      <c r="J16" s="13">
        <v>3000</v>
      </c>
      <c r="K16" s="13">
        <v>5000</v>
      </c>
      <c r="L16" s="13">
        <v>6000</v>
      </c>
      <c r="M16" s="13">
        <v>5480</v>
      </c>
      <c r="N16" s="13">
        <v>4980</v>
      </c>
      <c r="O16" s="13">
        <v>5480</v>
      </c>
      <c r="P16" s="13">
        <v>5790</v>
      </c>
      <c r="Q16" s="13">
        <v>6280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/>
      <c r="J17" s="13"/>
      <c r="K17" s="13" t="s">
        <v>131</v>
      </c>
      <c r="L17" s="13"/>
      <c r="M17" s="13"/>
      <c r="N17" s="13"/>
      <c r="O17" s="13" t="s">
        <v>117</v>
      </c>
      <c r="P17" s="13"/>
      <c r="Q17" s="13"/>
    </row>
    <row r="18" spans="1:17" s="14" customFormat="1" ht="19.5" customHeight="1" x14ac:dyDescent="0.15">
      <c r="A18" s="49"/>
      <c r="B18" s="36" t="s">
        <v>67</v>
      </c>
      <c r="C18" s="12" t="s">
        <v>3</v>
      </c>
      <c r="D18" s="3">
        <f>AVERAGE(I18:Q18)</f>
        <v>1347.5555555555557</v>
      </c>
      <c r="E18" s="3">
        <v>1251</v>
      </c>
      <c r="F18" s="4" t="str">
        <f>IF((D18-E18)&lt;0,"↓",IF((D18-E18)&gt;0,"↑",""))</f>
        <v>↑</v>
      </c>
      <c r="G18" s="5">
        <f>ABS(D18-E18)</f>
        <v>96.555555555555657</v>
      </c>
      <c r="H18" s="26">
        <f>ROUND(((D18-E18)/E18)*100,1)</f>
        <v>7.7</v>
      </c>
      <c r="I18" s="13">
        <v>1000</v>
      </c>
      <c r="J18" s="13">
        <v>1000</v>
      </c>
      <c r="K18" s="13">
        <v>1000</v>
      </c>
      <c r="L18" s="13">
        <v>1500</v>
      </c>
      <c r="M18" s="13">
        <v>1580</v>
      </c>
      <c r="N18" s="13">
        <v>1590</v>
      </c>
      <c r="O18" s="13">
        <v>998</v>
      </c>
      <c r="P18" s="13">
        <v>1980</v>
      </c>
      <c r="Q18" s="13">
        <v>1480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118</v>
      </c>
      <c r="P19" s="15"/>
      <c r="Q19" s="13"/>
    </row>
    <row r="20" spans="1:17" s="14" customFormat="1" ht="19.5" customHeight="1" x14ac:dyDescent="0.15">
      <c r="A20" s="49"/>
      <c r="B20" s="36" t="s">
        <v>63</v>
      </c>
      <c r="C20" s="12" t="s">
        <v>43</v>
      </c>
      <c r="D20" s="3">
        <f>AVERAGE(I20:Q20)</f>
        <v>3361.1111111111113</v>
      </c>
      <c r="E20" s="3">
        <v>3361</v>
      </c>
      <c r="F20" s="4" t="str">
        <f>IF((D20-E20)&lt;0,"↓",IF((D20-E20)&gt;0,"↑",""))</f>
        <v>↑</v>
      </c>
      <c r="G20" s="5">
        <f>ABS(D20-E20)</f>
        <v>0.11111111111131322</v>
      </c>
      <c r="H20" s="26">
        <f>ROUND(((D20-E20)/E20)*100,1)</f>
        <v>0</v>
      </c>
      <c r="I20" s="13">
        <v>4000</v>
      </c>
      <c r="J20" s="13">
        <v>4000</v>
      </c>
      <c r="K20" s="13">
        <v>4000</v>
      </c>
      <c r="L20" s="13">
        <v>2000</v>
      </c>
      <c r="M20" s="13">
        <v>2300</v>
      </c>
      <c r="N20" s="13">
        <v>2980</v>
      </c>
      <c r="O20" s="13">
        <v>5980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 t="s">
        <v>126</v>
      </c>
      <c r="P21" s="13"/>
      <c r="Q21" s="13"/>
    </row>
    <row r="22" spans="1:17" s="14" customFormat="1" ht="19.5" customHeight="1" x14ac:dyDescent="0.15">
      <c r="A22" s="49"/>
      <c r="B22" s="36" t="s">
        <v>66</v>
      </c>
      <c r="C22" s="12" t="s">
        <v>61</v>
      </c>
      <c r="D22" s="3">
        <f>AVERAGE(I22:Q22)</f>
        <v>8097.7777777777774</v>
      </c>
      <c r="E22" s="3">
        <v>8366</v>
      </c>
      <c r="F22" s="4" t="str">
        <f>IF((D22-E22)&lt;0,"↓",IF((D22-E22)&gt;0,"↑",""))</f>
        <v>↓</v>
      </c>
      <c r="G22" s="5">
        <f>ABS(D22-E22)</f>
        <v>268.22222222222263</v>
      </c>
      <c r="H22" s="26">
        <f>ROUND(((D22-E22)/E22)*100,1)</f>
        <v>-3.2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97</v>
      </c>
      <c r="P23" s="20"/>
      <c r="Q23" s="32"/>
    </row>
    <row r="24" spans="1:17" s="14" customFormat="1" ht="20.25" customHeight="1" x14ac:dyDescent="0.15">
      <c r="A24" s="49"/>
      <c r="B24" s="36" t="s">
        <v>65</v>
      </c>
      <c r="C24" s="12" t="s">
        <v>49</v>
      </c>
      <c r="D24" s="3">
        <f>AVERAGE(I24:Q24)</f>
        <v>43199.444444444445</v>
      </c>
      <c r="E24" s="3">
        <v>42401</v>
      </c>
      <c r="F24" s="4" t="str">
        <f>IF((D24-E24)&lt;0,"↓",IF((D24-E24)&gt;0,"↑",""))</f>
        <v>↑</v>
      </c>
      <c r="G24" s="5">
        <f>ABS(D24-E24)</f>
        <v>798.44444444444525</v>
      </c>
      <c r="H24" s="26">
        <f>ROUND(((D24-E24)/E24)*100,1)</f>
        <v>1.9</v>
      </c>
      <c r="I24" s="13">
        <v>46665</v>
      </c>
      <c r="J24" s="13">
        <v>46350</v>
      </c>
      <c r="K24" s="13">
        <v>46150</v>
      </c>
      <c r="L24" s="13">
        <v>44100</v>
      </c>
      <c r="M24" s="31">
        <v>41000</v>
      </c>
      <c r="N24" s="13">
        <v>43170</v>
      </c>
      <c r="O24" s="13">
        <v>39900</v>
      </c>
      <c r="P24" s="13">
        <v>41960</v>
      </c>
      <c r="Q24" s="31">
        <v>39500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4" t="s">
        <v>129</v>
      </c>
      <c r="J25" s="34" t="s">
        <v>135</v>
      </c>
      <c r="K25" s="34" t="s">
        <v>132</v>
      </c>
      <c r="L25" s="16"/>
      <c r="N25" s="16"/>
      <c r="O25" s="34" t="s">
        <v>119</v>
      </c>
      <c r="P25" s="16"/>
      <c r="Q25" s="35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10332.777777777777</v>
      </c>
      <c r="E26" s="3">
        <v>11289</v>
      </c>
      <c r="F26" s="4" t="str">
        <f>IF((D26-E26)&lt;0,"↓",IF((D26-E26)&gt;0,"↑",""))</f>
        <v>↓</v>
      </c>
      <c r="G26" s="5">
        <f>ABS(D26-E26)</f>
        <v>956.22222222222263</v>
      </c>
      <c r="H26" s="26">
        <f>ROUND(((D26-E26)/E26)*100,1)</f>
        <v>-8.5</v>
      </c>
      <c r="I26" s="13">
        <v>9165</v>
      </c>
      <c r="J26" s="13">
        <v>11850</v>
      </c>
      <c r="K26" s="13">
        <v>9650</v>
      </c>
      <c r="L26" s="13">
        <v>10800</v>
      </c>
      <c r="M26" s="31">
        <v>10880</v>
      </c>
      <c r="N26" s="13">
        <v>10400</v>
      </c>
      <c r="O26" s="13">
        <v>9900</v>
      </c>
      <c r="P26" s="13">
        <v>9900</v>
      </c>
      <c r="Q26" s="31">
        <v>10450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4" t="s">
        <v>130</v>
      </c>
      <c r="J27" s="34" t="s">
        <v>136</v>
      </c>
      <c r="K27" s="34" t="s">
        <v>133</v>
      </c>
      <c r="L27" s="16"/>
      <c r="M27" s="16"/>
      <c r="N27" s="16"/>
      <c r="O27" s="34" t="s">
        <v>120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6241.1111111111113</v>
      </c>
      <c r="E28" s="3">
        <v>6274</v>
      </c>
      <c r="F28" s="4" t="str">
        <f>IF((D28-E28)&lt;0,"↓",IF((D28-E28)&gt;0,"↑",""))</f>
        <v>↓</v>
      </c>
      <c r="G28" s="5">
        <f>ABS(D28-E28)</f>
        <v>32.888888888888687</v>
      </c>
      <c r="H28" s="26">
        <f>ROUND(((D28-E28)/E28)*100,1)</f>
        <v>-0.5</v>
      </c>
      <c r="I28" s="13">
        <v>5500</v>
      </c>
      <c r="J28" s="13">
        <v>5500</v>
      </c>
      <c r="K28" s="13">
        <v>5500</v>
      </c>
      <c r="L28" s="13">
        <v>5000</v>
      </c>
      <c r="M28" s="13">
        <v>6500</v>
      </c>
      <c r="N28" s="13">
        <v>5800</v>
      </c>
      <c r="O28" s="13">
        <v>9880</v>
      </c>
      <c r="P28" s="13">
        <v>5990</v>
      </c>
      <c r="Q28" s="13">
        <v>6500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121</v>
      </c>
      <c r="P29" s="13"/>
      <c r="Q29" s="13"/>
    </row>
    <row r="30" spans="1:17" s="14" customFormat="1" ht="19.5" customHeight="1" x14ac:dyDescent="0.15">
      <c r="A30" s="49"/>
      <c r="B30" s="36" t="s">
        <v>72</v>
      </c>
      <c r="C30" s="12" t="s">
        <v>5</v>
      </c>
      <c r="D30" s="3">
        <f>AVERAGE(I30:Q30)</f>
        <v>5278.8888888888887</v>
      </c>
      <c r="E30" s="3">
        <v>5134</v>
      </c>
      <c r="F30" s="4" t="str">
        <f>IF((D30-E30)&lt;0,"↓",IF((D30-E30)&gt;0,"↑",""))</f>
        <v>↑</v>
      </c>
      <c r="G30" s="5">
        <f>ABS(D30-E30)</f>
        <v>144.88888888888869</v>
      </c>
      <c r="H30" s="26">
        <f>ROUND(((D30-E30)/E30)*100,1)</f>
        <v>2.8</v>
      </c>
      <c r="I30" s="13">
        <v>4000</v>
      </c>
      <c r="J30" s="13">
        <v>4000</v>
      </c>
      <c r="K30" s="13">
        <v>4000</v>
      </c>
      <c r="L30" s="13">
        <v>4000</v>
      </c>
      <c r="M30" s="13">
        <v>6780</v>
      </c>
      <c r="N30" s="13">
        <v>6180</v>
      </c>
      <c r="O30" s="13">
        <v>6980</v>
      </c>
      <c r="P30" s="13">
        <v>5790</v>
      </c>
      <c r="Q30" s="13">
        <v>5780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9"/>
      <c r="B32" s="36" t="s">
        <v>73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74</v>
      </c>
      <c r="C34" s="12" t="s">
        <v>2</v>
      </c>
      <c r="D34" s="3">
        <f>AVERAGE(I34:Q34)</f>
        <v>2480</v>
      </c>
      <c r="E34" s="3">
        <v>2848</v>
      </c>
      <c r="F34" s="4" t="str">
        <f>IF((D34-E34)&lt;0,"↓",IF((D34-E34)&gt;0,"↑",""))</f>
        <v>↓</v>
      </c>
      <c r="G34" s="5">
        <f>ABS(D34-E34)</f>
        <v>368</v>
      </c>
      <c r="H34" s="26">
        <f>ROUND(((D34-E34)/E34)*100,1)</f>
        <v>-12.9</v>
      </c>
      <c r="I34" s="13">
        <v>2000</v>
      </c>
      <c r="J34" s="13">
        <v>2000</v>
      </c>
      <c r="K34" s="13">
        <v>2000</v>
      </c>
      <c r="L34" s="13">
        <v>2500</v>
      </c>
      <c r="M34" s="13">
        <v>3090</v>
      </c>
      <c r="N34" s="13">
        <v>2330</v>
      </c>
      <c r="O34" s="13">
        <v>2480</v>
      </c>
      <c r="P34" s="13">
        <v>2740</v>
      </c>
      <c r="Q34" s="13">
        <v>3180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122</v>
      </c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35263.333333333336</v>
      </c>
      <c r="E36" s="3">
        <v>35263</v>
      </c>
      <c r="F36" s="4" t="str">
        <f>IF((D36-E36)&lt;0,"↓",IF((D36-E36)&gt;0,"↑",""))</f>
        <v>↑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56670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98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75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137</v>
      </c>
      <c r="K41" s="13"/>
      <c r="L41" s="13"/>
      <c r="M41" s="13"/>
      <c r="N41" s="13"/>
      <c r="O41" s="13" t="s">
        <v>127</v>
      </c>
      <c r="P41" s="13"/>
      <c r="Q41" s="13"/>
    </row>
    <row r="42" spans="1:17" s="14" customFormat="1" ht="19.5" customHeight="1" x14ac:dyDescent="0.15">
      <c r="A42" s="49"/>
      <c r="B42" s="36" t="s">
        <v>76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77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134</v>
      </c>
      <c r="L45" s="13"/>
      <c r="M45" s="13"/>
      <c r="N45" s="13"/>
      <c r="O45" s="13" t="s">
        <v>128</v>
      </c>
      <c r="P45" s="13"/>
      <c r="Q45" s="13"/>
    </row>
    <row r="46" spans="1:17" s="14" customFormat="1" ht="19.5" customHeight="1" x14ac:dyDescent="0.15">
      <c r="A46" s="49"/>
      <c r="B46" s="36" t="s">
        <v>62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78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99</v>
      </c>
      <c r="P51" s="13"/>
      <c r="Q51" s="13"/>
    </row>
    <row r="52" spans="1:17" s="14" customFormat="1" ht="19.5" customHeight="1" x14ac:dyDescent="0.15">
      <c r="A52" s="49"/>
      <c r="B52" s="36" t="s">
        <v>79</v>
      </c>
      <c r="C52" s="12" t="s">
        <v>27</v>
      </c>
      <c r="D52" s="3">
        <f>AVERAGE(I52:Q52)</f>
        <v>24771.428571428572</v>
      </c>
      <c r="E52" s="3">
        <v>24771</v>
      </c>
      <c r="F52" s="4" t="str">
        <f>IF((D52-E52)&lt;0,"↓",IF((D52-E52)&gt;0,"↑",""))</f>
        <v>↑</v>
      </c>
      <c r="G52" s="5">
        <f>ABS(D52-E52)</f>
        <v>0.42857142857246799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21300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88</v>
      </c>
      <c r="K53" s="13"/>
      <c r="L53" s="13"/>
      <c r="M53" s="13"/>
      <c r="N53" s="13"/>
      <c r="O53" s="13" t="s">
        <v>109</v>
      </c>
      <c r="P53" s="13"/>
      <c r="Q53" s="13"/>
    </row>
    <row r="54" spans="1:17" s="14" customFormat="1" ht="19.5" customHeight="1" x14ac:dyDescent="0.15">
      <c r="A54" s="49"/>
      <c r="B54" s="36" t="s">
        <v>80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9"/>
      <c r="B56" s="36" t="s">
        <v>81</v>
      </c>
      <c r="C56" s="12" t="s">
        <v>47</v>
      </c>
      <c r="D56" s="3">
        <f>AVERAGE(I56:Q56)</f>
        <v>13188.888888888889</v>
      </c>
      <c r="E56" s="3">
        <v>13189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13500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124</v>
      </c>
      <c r="J57" s="13" t="s">
        <v>104</v>
      </c>
      <c r="K57" s="13"/>
      <c r="L57" s="13"/>
      <c r="M57" s="13"/>
      <c r="N57" s="13"/>
      <c r="O57" s="13" t="s">
        <v>123</v>
      </c>
      <c r="Q57" s="13"/>
    </row>
    <row r="58" spans="1:17" s="14" customFormat="1" ht="19.5" customHeight="1" x14ac:dyDescent="0.15">
      <c r="A58" s="49"/>
      <c r="B58" s="36" t="s">
        <v>82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83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113</v>
      </c>
      <c r="J61" s="13" t="s">
        <v>105</v>
      </c>
      <c r="K61" s="13" t="s">
        <v>93</v>
      </c>
      <c r="L61" s="13"/>
      <c r="M61" s="13"/>
      <c r="N61" s="13"/>
      <c r="O61" s="13" t="s">
        <v>100</v>
      </c>
      <c r="Q61" s="13"/>
    </row>
    <row r="62" spans="1:17" s="14" customFormat="1" ht="19.5" customHeight="1" x14ac:dyDescent="0.15">
      <c r="A62" s="56"/>
      <c r="B62" s="36" t="s">
        <v>84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 t="s">
        <v>102</v>
      </c>
      <c r="J63" s="13" t="s">
        <v>112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85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125</v>
      </c>
      <c r="J65" s="13" t="s">
        <v>106</v>
      </c>
      <c r="K65" s="13" t="s">
        <v>108</v>
      </c>
      <c r="L65" s="13"/>
      <c r="M65" s="13"/>
      <c r="N65" s="13"/>
      <c r="O65" s="13" t="s">
        <v>110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1616</v>
      </c>
      <c r="E66" s="3">
        <v>1598</v>
      </c>
      <c r="F66" s="4" t="str">
        <f t="shared" si="0"/>
        <v>↑</v>
      </c>
      <c r="G66" s="5">
        <f>ABS(D66-E66)</f>
        <v>18</v>
      </c>
      <c r="H66" s="26">
        <f>ROUND(((D66-E66)/E66)*100,1)</f>
        <v>1.1000000000000001</v>
      </c>
      <c r="I66" s="13">
        <v>1639</v>
      </c>
      <c r="J66" s="13">
        <v>1598</v>
      </c>
      <c r="K66" s="13">
        <v>1599</v>
      </c>
      <c r="L66" s="13">
        <v>1628</v>
      </c>
      <c r="M66" s="13">
        <v>1607</v>
      </c>
      <c r="N66" s="13">
        <v>1607</v>
      </c>
      <c r="O66" s="13">
        <v>1619</v>
      </c>
      <c r="P66" s="13">
        <v>1628</v>
      </c>
      <c r="Q66" s="13">
        <v>1619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103</v>
      </c>
      <c r="J67" s="13" t="s">
        <v>103</v>
      </c>
      <c r="K67" s="13" t="s">
        <v>101</v>
      </c>
      <c r="L67" s="13"/>
      <c r="M67" s="13"/>
      <c r="N67" s="13"/>
      <c r="O67" s="13" t="s">
        <v>101</v>
      </c>
      <c r="P67" s="13"/>
      <c r="Q67" s="13"/>
    </row>
    <row r="68" spans="1:17" s="14" customFormat="1" ht="19.5" customHeight="1" x14ac:dyDescent="0.15">
      <c r="A68" s="53"/>
      <c r="B68" s="36" t="s">
        <v>86</v>
      </c>
      <c r="C68" s="12" t="s">
        <v>17</v>
      </c>
      <c r="D68" s="3">
        <f>AVERAGE(I68:Q68)</f>
        <v>968.75</v>
      </c>
      <c r="E68" s="3">
        <v>976</v>
      </c>
      <c r="F68" s="4" t="str">
        <f t="shared" si="0"/>
        <v>↓</v>
      </c>
      <c r="G68" s="5">
        <f>ABS(D68-E68)</f>
        <v>7.25</v>
      </c>
      <c r="H68" s="26">
        <f>ROUND(((D68-E68)/E68)*100,1)</f>
        <v>-0.7</v>
      </c>
      <c r="I68" s="13">
        <v>990</v>
      </c>
      <c r="J68" s="13">
        <v>980</v>
      </c>
      <c r="K68" s="13">
        <v>910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950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111</v>
      </c>
      <c r="J69" s="13" t="s">
        <v>103</v>
      </c>
      <c r="K69" s="13" t="s">
        <v>101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87</v>
      </c>
      <c r="C70" s="12" t="s">
        <v>17</v>
      </c>
      <c r="D70" s="3">
        <f>AVERAGE(I70:Q70)</f>
        <v>1418.3333333333333</v>
      </c>
      <c r="E70" s="3">
        <v>1402</v>
      </c>
      <c r="F70" s="4" t="str">
        <f t="shared" si="0"/>
        <v>↑</v>
      </c>
      <c r="G70" s="5">
        <f>ABS(D70-E70)</f>
        <v>16.333333333333258</v>
      </c>
      <c r="H70" s="26">
        <f>ROUND(((D70-E70)/E70)*100,1)</f>
        <v>1.2</v>
      </c>
      <c r="I70" s="13">
        <v>1439</v>
      </c>
      <c r="J70" s="13">
        <v>1419</v>
      </c>
      <c r="K70" s="13">
        <v>1399</v>
      </c>
      <c r="L70" s="13">
        <v>1428</v>
      </c>
      <c r="M70" s="13">
        <v>1407</v>
      </c>
      <c r="N70" s="13">
        <v>1407</v>
      </c>
      <c r="O70" s="13">
        <v>1419</v>
      </c>
      <c r="P70" s="13">
        <v>1428</v>
      </c>
      <c r="Q70" s="13">
        <v>1419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103</v>
      </c>
      <c r="J71" s="13" t="s">
        <v>103</v>
      </c>
      <c r="K71" s="13" t="s">
        <v>101</v>
      </c>
      <c r="L71" s="13"/>
      <c r="M71" s="13"/>
      <c r="N71" s="13"/>
      <c r="O71" s="13" t="s">
        <v>101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32167</v>
      </c>
      <c r="F72" s="4" t="str">
        <f t="shared" si="0"/>
        <v>↓</v>
      </c>
      <c r="G72" s="5">
        <f>ABS(D72-E72)</f>
        <v>167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2018-09-19T02:09:21Z</dcterms:modified>
</cp:coreProperties>
</file>