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-12" yWindow="48" windowWidth="9600" windowHeight="11496" tabRatio="683" activeTab="1"/>
  </bookViews>
  <sheets>
    <sheet name="요금" sheetId="11" r:id="rId1"/>
    <sheet name="업소별 가격" sheetId="12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E37" i="11" l="1"/>
  <c r="E38" i="11"/>
  <c r="E39" i="11"/>
  <c r="E40" i="11"/>
  <c r="E41" i="11"/>
  <c r="E42" i="11"/>
  <c r="E45" i="11"/>
  <c r="E46" i="11"/>
  <c r="E47" i="11"/>
  <c r="D43" i="11"/>
  <c r="D31" i="11"/>
  <c r="D29" i="11"/>
  <c r="E3" i="11" l="1"/>
  <c r="E4" i="11"/>
  <c r="E5" i="11"/>
  <c r="E6" i="11"/>
  <c r="E7" i="11"/>
  <c r="E8" i="11"/>
  <c r="E9" i="11"/>
  <c r="E10" i="11"/>
  <c r="F10" i="11" s="1"/>
  <c r="E11" i="11"/>
  <c r="E12" i="11"/>
  <c r="E13" i="11"/>
  <c r="E14" i="11"/>
  <c r="F14" i="11" s="1"/>
  <c r="E15" i="11"/>
  <c r="F15" i="11" s="1"/>
  <c r="E16" i="11"/>
  <c r="E17" i="11"/>
  <c r="E18" i="11"/>
  <c r="E19" i="11"/>
  <c r="E20" i="11"/>
  <c r="E21" i="11"/>
  <c r="E22" i="11"/>
  <c r="E23" i="11"/>
  <c r="G23" i="11" s="1"/>
  <c r="E24" i="11"/>
  <c r="F24" i="11" s="1"/>
  <c r="E25" i="11"/>
  <c r="E26" i="11"/>
  <c r="E27" i="11"/>
  <c r="E28" i="11"/>
  <c r="E29" i="11"/>
  <c r="F29" i="11" s="1"/>
  <c r="E30" i="11"/>
  <c r="F30" i="11" s="1"/>
  <c r="E31" i="11"/>
  <c r="F31" i="11" s="1"/>
  <c r="E32" i="11"/>
  <c r="F32" i="11" s="1"/>
  <c r="E33" i="11"/>
  <c r="G33" i="11" s="1"/>
  <c r="E34" i="11"/>
  <c r="E35" i="11"/>
  <c r="F35" i="11" s="1"/>
  <c r="E36" i="11"/>
  <c r="F36" i="11" s="1"/>
  <c r="F37" i="11"/>
  <c r="F38" i="11"/>
  <c r="F40" i="11"/>
  <c r="F41" i="11"/>
  <c r="G42" i="11"/>
  <c r="E43" i="11"/>
  <c r="F43" i="11" s="1"/>
  <c r="E44" i="11"/>
  <c r="F46" i="11"/>
  <c r="F47" i="11"/>
  <c r="G31" i="11" l="1"/>
  <c r="G43" i="11"/>
  <c r="G29" i="11"/>
  <c r="G38" i="11"/>
  <c r="G36" i="11"/>
  <c r="G35" i="11"/>
  <c r="F33" i="11"/>
  <c r="F42" i="11"/>
  <c r="G41" i="11"/>
  <c r="G32" i="11"/>
  <c r="G40" i="11"/>
  <c r="F3" i="11"/>
  <c r="G3" i="11"/>
  <c r="G47" i="11"/>
  <c r="G46" i="11"/>
  <c r="G37" i="11"/>
  <c r="G30" i="11"/>
  <c r="G24" i="11"/>
  <c r="F23" i="11"/>
  <c r="G15" i="11"/>
  <c r="G14" i="11"/>
  <c r="G10" i="11"/>
  <c r="F7" i="11"/>
  <c r="G7" i="11"/>
  <c r="F45" i="11"/>
  <c r="G45" i="11"/>
  <c r="F44" i="11"/>
  <c r="G44" i="11"/>
  <c r="F39" i="11"/>
  <c r="G39" i="11"/>
  <c r="F34" i="11"/>
  <c r="G34" i="11"/>
  <c r="F28" i="11"/>
  <c r="G28" i="11"/>
  <c r="F27" i="11"/>
  <c r="G27" i="11"/>
  <c r="F26" i="11"/>
  <c r="G26" i="11"/>
  <c r="F25" i="11"/>
  <c r="G25" i="11"/>
  <c r="F22" i="11"/>
  <c r="G22" i="11"/>
  <c r="F21" i="11"/>
  <c r="G21" i="11"/>
  <c r="F20" i="11"/>
  <c r="G20" i="11"/>
  <c r="F19" i="11"/>
  <c r="G19" i="11"/>
  <c r="F18" i="11"/>
  <c r="G18" i="11"/>
  <c r="F17" i="11"/>
  <c r="G17" i="11"/>
  <c r="F16" i="11"/>
  <c r="G16" i="11"/>
  <c r="F13" i="11"/>
  <c r="G13" i="11"/>
  <c r="F12" i="11"/>
  <c r="G12" i="11"/>
  <c r="F11" i="11"/>
  <c r="G11" i="11"/>
  <c r="F9" i="11"/>
  <c r="G9" i="11"/>
  <c r="F8" i="11"/>
  <c r="G8" i="11"/>
  <c r="F6" i="11"/>
  <c r="G6" i="11"/>
  <c r="F5" i="11"/>
  <c r="G5" i="11"/>
  <c r="F4" i="11"/>
  <c r="G4" i="11"/>
  <c r="H41" i="11"/>
  <c r="H34" i="11"/>
  <c r="H26" i="11"/>
  <c r="H18" i="11"/>
  <c r="H14" i="11"/>
  <c r="H10" i="11"/>
  <c r="H6" i="11"/>
  <c r="H4" i="11"/>
  <c r="H5" i="11"/>
  <c r="H9" i="11"/>
  <c r="H12" i="11"/>
  <c r="H13" i="11"/>
  <c r="H16" i="11"/>
  <c r="H21" i="11"/>
  <c r="H28" i="11"/>
  <c r="H36" i="11"/>
  <c r="H39" i="11"/>
  <c r="H32" i="11" l="1"/>
  <c r="H38" i="11"/>
  <c r="H33" i="11"/>
  <c r="H37" i="11"/>
  <c r="H24" i="11"/>
  <c r="H23" i="11"/>
  <c r="H17" i="11"/>
  <c r="H40" i="11"/>
  <c r="H30" i="11"/>
  <c r="H25" i="11"/>
  <c r="H22" i="11"/>
  <c r="H19" i="11"/>
  <c r="H11" i="11"/>
  <c r="H7" i="11"/>
  <c r="H47" i="11"/>
  <c r="H46" i="11"/>
  <c r="H45" i="11"/>
  <c r="H44" i="11"/>
  <c r="H35" i="11"/>
  <c r="H27" i="11"/>
  <c r="H20" i="11"/>
  <c r="H15" i="11"/>
  <c r="H8" i="11"/>
  <c r="H3" i="11"/>
</calcChain>
</file>

<file path=xl/sharedStrings.xml><?xml version="1.0" encoding="utf-8"?>
<sst xmlns="http://schemas.openxmlformats.org/spreadsheetml/2006/main" count="562" uniqueCount="466">
  <si>
    <t>연희동</t>
    <phoneticPr fontId="2" type="noConversion"/>
  </si>
  <si>
    <t>검단동</t>
    <phoneticPr fontId="2" type="noConversion"/>
  </si>
  <si>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</si>
  <si>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</si>
  <si>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</si>
  <si>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</si>
  <si>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</si>
  <si>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</si>
  <si>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</si>
  <si>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</si>
  <si>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</si>
  <si>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</si>
  <si>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</si>
  <si>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</si>
  <si>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</si>
  <si>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</si>
  <si>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</si>
  <si>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</si>
  <si>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</si>
  <si>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</si>
  <si>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</si>
  <si>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</si>
  <si>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</si>
  <si>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</si>
  <si>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</si>
  <si>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</si>
  <si>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</si>
  <si>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</si>
  <si>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</si>
  <si>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</si>
  <si>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</si>
  <si>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</si>
  <si>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</si>
  <si>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</si>
  <si>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</si>
  <si>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</si>
  <si>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</si>
  <si>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</si>
  <si>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</si>
  <si>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</si>
  <si>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</si>
  <si>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</si>
  <si>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</si>
  <si>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</si>
  <si>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</si>
  <si>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</si>
  <si>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</si>
  <si>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</si>
  <si>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</si>
  <si>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</si>
  <si>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</si>
  <si>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</si>
  <si>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</si>
  <si>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</si>
  <si>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</si>
  <si>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</si>
  <si>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</si>
  <si>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</si>
  <si>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</si>
  <si>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</si>
  <si>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</si>
  <si>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</si>
  <si>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</si>
  <si>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</si>
  <si>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</si>
  <si>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</si>
  <si>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</si>
  <si>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</si>
  <si>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</si>
  <si>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</si>
  <si>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</si>
  <si>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</si>
  <si>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</si>
  <si>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</si>
  <si>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</si>
  <si>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</si>
  <si>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</si>
  <si>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</si>
  <si>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</si>
  <si>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</si>
  <si>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</si>
  <si>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</si>
  <si>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</si>
  <si>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</si>
  <si>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</si>
  <si>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</si>
  <si>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</si>
  <si>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</si>
  <si>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</si>
  <si>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</si>
  <si>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</si>
  <si>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</si>
  <si>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</si>
  <si>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</si>
  <si>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</si>
  <si>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</si>
  <si>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</si>
  <si>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</si>
  <si>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</si>
  <si>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</si>
  <si>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</si>
  <si>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</si>
  <si>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</si>
  <si>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</si>
  <si>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</si>
  <si>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</si>
  <si>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</si>
  <si>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</si>
  <si>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</si>
  <si>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</si>
  <si>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</si>
  <si>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</si>
  <si>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</si>
  <si>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</si>
  <si>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</si>
  <si>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</si>
  <si>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</si>
  <si>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</si>
  <si>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</si>
  <si>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</si>
  <si>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</si>
  <si>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</si>
  <si>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</si>
  <si>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</si>
  <si>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</si>
  <si>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</si>
  <si>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</si>
  <si>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</si>
  <si>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</si>
  <si>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</si>
  <si>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</si>
  <si>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</si>
  <si>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</si>
  <si>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</si>
  <si>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</si>
  <si>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</si>
  <si>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</si>
  <si>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</si>
  <si>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</si>
  <si>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</si>
  <si>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</si>
  <si>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</si>
  <si>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롯데리아
서곶로 289
(561-1695)
3,500</t>
    <phoneticPr fontId="2" type="noConversion"/>
  </si>
  <si>
    <t>서곶볼링센터
심곡로55번길 14
(569-2299)
3,500</t>
    <phoneticPr fontId="2" type="noConversion"/>
  </si>
  <si>
    <t>롯데시네마
봉수대로 806
(1544-8855)
10,000</t>
    <phoneticPr fontId="2" type="noConversion"/>
  </si>
  <si>
    <t>포토픽스
서곶로301번길 7
(567-5547)
400</t>
    <phoneticPr fontId="2" type="noConversion"/>
  </si>
  <si>
    <t>아쿠아녹주사우나
심곡로49번길 7
(561-0533)
7,000</t>
    <phoneticPr fontId="2" type="noConversion"/>
  </si>
  <si>
    <t>아쿠아녹주사우나
심곡로49번길 7
(561-0533)
8,000</t>
    <phoneticPr fontId="2" type="noConversion"/>
  </si>
  <si>
    <t>석남ㆍ가좌동</t>
    <phoneticPr fontId="2" type="noConversion"/>
  </si>
  <si>
    <t>신현원창ㆍ가정동</t>
    <phoneticPr fontId="2" type="noConversion"/>
  </si>
  <si>
    <t>청라동</t>
    <phoneticPr fontId="2" type="noConversion"/>
  </si>
  <si>
    <t>검암경서동</t>
    <phoneticPr fontId="2" type="noConversion"/>
  </si>
  <si>
    <t>오류왕길동</t>
    <phoneticPr fontId="2" type="noConversion"/>
  </si>
  <si>
    <t>당하ㆍ원당동</t>
    <phoneticPr fontId="2" type="noConversion"/>
  </si>
  <si>
    <t>불로대곡동</t>
    <phoneticPr fontId="2" type="noConversion"/>
  </si>
  <si>
    <t>가정옥
가정로 52번길 3
(583-6783)
7,000</t>
    <phoneticPr fontId="2" type="noConversion"/>
  </si>
  <si>
    <t>태백숯불갈비
염곡로327번길 41
(582-8242)
5,000</t>
    <phoneticPr fontId="2" type="noConversion"/>
  </si>
  <si>
    <t>태백숯불갈비
염곡로327번길 41
(582-8242)
7,000</t>
    <phoneticPr fontId="2" type="noConversion"/>
  </si>
  <si>
    <t>태백숯불갈비
염곡로327번길 41
(582-8242)
11,000 / 200g</t>
    <phoneticPr fontId="2" type="noConversion"/>
  </si>
  <si>
    <t>태백숯불갈비
염곡로327번길 41
(582-8242)
11,000 / 250g</t>
    <phoneticPr fontId="2" type="noConversion"/>
  </si>
  <si>
    <t>태백숯불갈비
염곡로327번길 41
(582-8242)
18,000 / 200g</t>
    <phoneticPr fontId="2" type="noConversion"/>
  </si>
  <si>
    <t>라델리
가정로 384
(584-5225)
4,500</t>
    <phoneticPr fontId="2" type="noConversion"/>
  </si>
  <si>
    <t>라델리
가정로 384
(584-5225)
5,500</t>
    <phoneticPr fontId="2" type="noConversion"/>
  </si>
  <si>
    <t>라델리
가정로 384
(584-5225)
5,000</t>
    <phoneticPr fontId="2" type="noConversion"/>
  </si>
  <si>
    <t>가정옥
가정로 52번길 3
(583-6783)
13,000</t>
    <phoneticPr fontId="2" type="noConversion"/>
  </si>
  <si>
    <t>초밥집
가정로 246
(577-8399)
13,000</t>
    <phoneticPr fontId="2" type="noConversion"/>
  </si>
  <si>
    <t>치킨매니아
가정로 337
(0504-1400-0057)
16,000</t>
    <phoneticPr fontId="2" type="noConversion"/>
  </si>
  <si>
    <t>라델리
가정로 384
(584-5225)
3,000</t>
    <phoneticPr fontId="2" type="noConversion"/>
  </si>
  <si>
    <t>롯데리아
가정로 370
(578-5968)
3,500</t>
    <phoneticPr fontId="2" type="noConversion"/>
  </si>
  <si>
    <t>59쌀피자
신현로 44
(577-8559)
9,900</t>
    <phoneticPr fontId="2" type="noConversion"/>
  </si>
  <si>
    <t>커피볶는예술
가정로 375
(577-5225)
4,500</t>
    <phoneticPr fontId="2" type="noConversion"/>
  </si>
  <si>
    <t>하늘채 명품세탁
가정로 387
(576-5113)
6,000</t>
    <phoneticPr fontId="2" type="noConversion"/>
  </si>
  <si>
    <t>하늘채 명품세탁
가정로 387
(576-5113)
3,000</t>
    <phoneticPr fontId="2" type="noConversion"/>
  </si>
  <si>
    <t>GS25
염곡로 395
(579-3977)
6~7,000</t>
    <phoneticPr fontId="2" type="noConversion"/>
  </si>
  <si>
    <t>서구청소년수련관
원창로92
(577-7979)
5,000</t>
    <phoneticPr fontId="2" type="noConversion"/>
  </si>
  <si>
    <t>서경볼링장
가정로369
(582-6262)
3,600</t>
    <phoneticPr fontId="2" type="noConversion"/>
  </si>
  <si>
    <t>신현스크린골프
가정로375 (5층)
(583-8880)
60,000</t>
    <phoneticPr fontId="2" type="noConversion"/>
  </si>
  <si>
    <t>국제당구장
가정로372
(070-4228-7475)
9,000</t>
    <phoneticPr fontId="2" type="noConversion"/>
  </si>
  <si>
    <t>디노PC방
가정로 361
1,000</t>
    <phoneticPr fontId="2" type="noConversion"/>
  </si>
  <si>
    <t>신현사진관
가정로380번길 4
(571-3355)
15,000</t>
    <phoneticPr fontId="2" type="noConversion"/>
  </si>
  <si>
    <t>신현사진관
가정로380번길 4
(571-3355)
400</t>
    <phoneticPr fontId="2" type="noConversion"/>
  </si>
  <si>
    <t>이안헤어
가정로 337
(573-9958)
10,000</t>
    <phoneticPr fontId="2" type="noConversion"/>
  </si>
  <si>
    <t>이안헤어
가정로 337
(573-9958)
파마 30,000
컷트 12,000</t>
    <phoneticPr fontId="2" type="noConversion"/>
  </si>
  <si>
    <t>백두산 불가마사우나
율도로 25
(578-7715)
7,000</t>
    <phoneticPr fontId="2" type="noConversion"/>
  </si>
  <si>
    <t>백두산 불가마사우나
율도로 25
(578-7715)
8,000</t>
    <phoneticPr fontId="2" type="noConversion"/>
  </si>
  <si>
    <t>청라1동 우체국
청라라임로 52
(562-1980)
7,500</t>
    <phoneticPr fontId="2" type="noConversion"/>
  </si>
  <si>
    <t>궁노래연습장
원창로 196
(572-2916)
30,000</t>
    <phoneticPr fontId="2" type="noConversion"/>
  </si>
  <si>
    <t>글로리헤어
청라한울로17
(562-3428)
15,000</t>
    <phoneticPr fontId="2" type="noConversion"/>
  </si>
  <si>
    <t>스파렉스
청라커낼로260번길 15
(561-2244)
8,000</t>
    <phoneticPr fontId="2" type="noConversion"/>
  </si>
  <si>
    <t>스파렉스
청라커낼로260번길 15
(561-2244)
9,000</t>
    <phoneticPr fontId="2" type="noConversion"/>
  </si>
  <si>
    <t>두메울
서곶로 246
(567-6700)
11,000</t>
    <phoneticPr fontId="2" type="noConversion"/>
  </si>
  <si>
    <t>두메울
서곶로 246
(567-6700)
8,000</t>
    <phoneticPr fontId="2" type="noConversion"/>
  </si>
  <si>
    <t>김밥레시피
심곡로102
(070-7529-4057)
5,000</t>
    <phoneticPr fontId="2" type="noConversion"/>
  </si>
  <si>
    <t>072 정육식당
탁옥로33번길 19
(568-0720)
10,000</t>
    <phoneticPr fontId="2" type="noConversion"/>
  </si>
  <si>
    <t>한방 황계백숙
서곶로255번길 7
(567-2446)
10,000</t>
    <phoneticPr fontId="2" type="noConversion"/>
  </si>
  <si>
    <t>착한중식
승학로326
(255-0095)
2,900</t>
    <phoneticPr fontId="2" type="noConversion"/>
  </si>
  <si>
    <t>착한중식
승학로326
(255-0095)
4,900</t>
    <phoneticPr fontId="2" type="noConversion"/>
  </si>
  <si>
    <t>착한중식
승학로326
(255-0095)
15,000</t>
    <phoneticPr fontId="2" type="noConversion"/>
  </si>
  <si>
    <t>김밥레시피
심곡로102
(070-7529-4057)
5,500</t>
    <phoneticPr fontId="2" type="noConversion"/>
  </si>
  <si>
    <t>데이
서곶로301번길 16
(564-8884)
16,000</t>
    <phoneticPr fontId="2" type="noConversion"/>
  </si>
  <si>
    <t>계동치킨
서곶로301번길 16
(564-9255)
15,000</t>
    <phoneticPr fontId="2" type="noConversion"/>
  </si>
  <si>
    <t>59쌀피자
연희로 20
(564-3359)
9,900</t>
    <phoneticPr fontId="2" type="noConversion"/>
  </si>
  <si>
    <t>김밥레시피
심곡로102
(070-7529-4057)
4,500</t>
    <phoneticPr fontId="2" type="noConversion"/>
  </si>
  <si>
    <t>김밥레시피
심곡로102
(070-7529-4057)
3,000</t>
    <phoneticPr fontId="2" type="noConversion"/>
  </si>
  <si>
    <t>김밥레시피
심곡로102
(070-7529-4057)
1,500</t>
    <phoneticPr fontId="2" type="noConversion"/>
  </si>
  <si>
    <t>데자뷰
서곶로315번길 28
(562-0220)
4,000</t>
    <phoneticPr fontId="2" type="noConversion"/>
  </si>
  <si>
    <t>데자뷰
서곶로315번길 28
(562-0220)
5,000</t>
    <phoneticPr fontId="2" type="noConversion"/>
  </si>
  <si>
    <t>날마다당구클럽
심곡로 44번길 1
(070-8887-3016)
9,000</t>
    <phoneticPr fontId="2" type="noConversion"/>
  </si>
  <si>
    <t>엔조이PC방
연희로12
(564-0389)
1,000</t>
    <phoneticPr fontId="2" type="noConversion"/>
  </si>
  <si>
    <t>포토픽스
서곶로301번길 7
(567-5547)
15,000</t>
    <phoneticPr fontId="2" type="noConversion"/>
  </si>
  <si>
    <t>연모텔
탁옥로 43
(561-4324)
40,000</t>
    <phoneticPr fontId="2" type="noConversion"/>
  </si>
  <si>
    <t>리안헤어
서곶로295
(563-5591)
17,000</t>
    <phoneticPr fontId="2" type="noConversion"/>
  </si>
  <si>
    <t>리안헤어
서곶로295
(563-5591)
파마 60,000
컷트 25,000</t>
    <phoneticPr fontId="2" type="noConversion"/>
  </si>
  <si>
    <t>텃골
승학로495번길 14
(274-0809)
12,000</t>
    <phoneticPr fontId="2" type="noConversion"/>
  </si>
  <si>
    <t>초밥포장
승학로 543
(562-5287)
13,000</t>
    <phoneticPr fontId="2" type="noConversion"/>
  </si>
  <si>
    <t>버거앤프라이즈
완정로 185
(581-7934)
4,500</t>
    <phoneticPr fontId="2" type="noConversion"/>
  </si>
  <si>
    <t>검단우체국
검단로 487
(563-5204)
7,500</t>
    <phoneticPr fontId="2" type="noConversion"/>
  </si>
  <si>
    <t>스파렉스
완정로 70
(569-6144)
8,000</t>
    <phoneticPr fontId="2" type="noConversion"/>
  </si>
  <si>
    <t>원당우체국
고산후로121번길 38
(568-4991)
7,500</t>
    <phoneticPr fontId="2" type="noConversion"/>
  </si>
  <si>
    <t>핀즈 볼링장
고산후로95번안길 23
(565-1359)
4,000</t>
    <phoneticPr fontId="2" type="noConversion"/>
  </si>
  <si>
    <t>이지24시불가마
검단로 505
(568-0199)
7,000</t>
    <phoneticPr fontId="2" type="noConversion"/>
  </si>
  <si>
    <t>명가원
완정로 149
(561-1233)
7,500</t>
    <phoneticPr fontId="2" type="noConversion"/>
  </si>
  <si>
    <t>명가원
완정로 149
(561-1233)
11,000</t>
    <phoneticPr fontId="2" type="noConversion"/>
  </si>
  <si>
    <t>육쌈냉면
검단로 504
(567-6392)
6,000</t>
    <phoneticPr fontId="2" type="noConversion"/>
  </si>
  <si>
    <t>시골보신정
완정로202번길 12
(564-4766)
12,000</t>
    <phoneticPr fontId="2" type="noConversion"/>
  </si>
  <si>
    <t>김밥천국
검단로 485
(565-8282)
6,000</t>
    <phoneticPr fontId="2" type="noConversion"/>
  </si>
  <si>
    <t>서서갈비
검단로 516
(433-0236)
7,000</t>
    <phoneticPr fontId="2" type="noConversion"/>
  </si>
  <si>
    <t>서서갈비
검단로 516
(433-0236)
8,900 / 180g</t>
    <phoneticPr fontId="2" type="noConversion"/>
  </si>
  <si>
    <t>서서갈비
검단로 516
(433-0236)
39,000 / 500g</t>
    <phoneticPr fontId="2" type="noConversion"/>
  </si>
  <si>
    <t>교동짬뽕 매니아
완정로 107
(562-0584)
4,000</t>
    <phoneticPr fontId="2" type="noConversion"/>
  </si>
  <si>
    <t>교동짬뽕 매니아
완정로 107
(562-0584)
8,000</t>
    <phoneticPr fontId="2" type="noConversion"/>
  </si>
  <si>
    <t>교동짬뽕 매니아
완정로 107
(562-0584)
17,000</t>
    <phoneticPr fontId="2" type="noConversion"/>
  </si>
  <si>
    <t>김밥천국
검단로 485
(565-8282)
6,500</t>
    <phoneticPr fontId="2" type="noConversion"/>
  </si>
  <si>
    <t>스시어왕
청마로7번길 15
(565-6090)
17,000 (활어스시)</t>
    <phoneticPr fontId="2" type="noConversion"/>
  </si>
  <si>
    <t>BHC치킨
검단로 528
(569-8892)
18,000</t>
    <phoneticPr fontId="2" type="noConversion"/>
  </si>
  <si>
    <t>롯데리아
검단로 469
(569-0047)
3,500</t>
    <phoneticPr fontId="2" type="noConversion"/>
  </si>
  <si>
    <t>59쌀피자
검단로 487
(577-0059)
9,900</t>
    <phoneticPr fontId="2" type="noConversion"/>
  </si>
  <si>
    <t>김밥천국
검단로 485
(565-8282)
5,500</t>
    <phoneticPr fontId="2" type="noConversion"/>
  </si>
  <si>
    <t>김밥천국
검단로 485
(565-8282)
3,500</t>
    <phoneticPr fontId="2" type="noConversion"/>
  </si>
  <si>
    <t>김밥천국
검단로 485
(565-8282)
2,000</t>
    <phoneticPr fontId="2" type="noConversion"/>
  </si>
  <si>
    <t>카페가가
마전로115번길 12
(719-8229)
2,900</t>
    <phoneticPr fontId="2" type="noConversion"/>
  </si>
  <si>
    <t>카페가가
마전로115번길 12
(719-8229)
3,500</t>
    <phoneticPr fontId="2" type="noConversion"/>
  </si>
  <si>
    <t>대림세탁소
검단로 448
(666-2727)
7,000</t>
    <phoneticPr fontId="2" type="noConversion"/>
  </si>
  <si>
    <t>대림세탁소
검단로 448
(666-2727)
3,000</t>
    <phoneticPr fontId="2" type="noConversion"/>
  </si>
  <si>
    <t>천일택배
검단로 609번길 1
(562-0491)
6,000</t>
    <phoneticPr fontId="2" type="noConversion"/>
  </si>
  <si>
    <t>검단복지회관
완정로92번길 18
(561-4116)
5,000</t>
    <phoneticPr fontId="2" type="noConversion"/>
  </si>
  <si>
    <t>검단볼링센터
검단로 492
(561-0280)
3,800</t>
    <phoneticPr fontId="2" type="noConversion"/>
  </si>
  <si>
    <t>비전스크린골프
검단로 769
(562-7715)
60,000</t>
    <phoneticPr fontId="2" type="noConversion"/>
  </si>
  <si>
    <t>오페라당구클럽
검단로 480
(561-4722)
6,000</t>
    <phoneticPr fontId="2" type="noConversion"/>
  </si>
  <si>
    <t>미소노래연습장
검단로 455
(567-1911)
25,000</t>
    <phoneticPr fontId="2" type="noConversion"/>
  </si>
  <si>
    <t>미라쥬PC방
검단로459번길 7-2
(565-0732)
1,000</t>
    <phoneticPr fontId="2" type="noConversion"/>
  </si>
  <si>
    <t>예감스튜디오
검단로 480
(568-4745)
17,000</t>
    <phoneticPr fontId="2" type="noConversion"/>
  </si>
  <si>
    <t>예감스튜디오
검단로 480
(568-4745)
300</t>
    <phoneticPr fontId="2" type="noConversion"/>
  </si>
  <si>
    <t>동원여관
완정로156번길 7
(563-8870)
10,000</t>
    <phoneticPr fontId="2" type="noConversion"/>
  </si>
  <si>
    <t>천지호24시불가마
검단로502번길 18
(562-8922)
5,000</t>
    <phoneticPr fontId="2" type="noConversion"/>
  </si>
  <si>
    <t>천지호24시불가마
검단로502번길 18
(562-8922)
7,000</t>
    <phoneticPr fontId="2" type="noConversion"/>
  </si>
  <si>
    <t>롯데시네마
완정로163(트리플타워)
(1544-8855)
10,000</t>
    <phoneticPr fontId="2" type="noConversion"/>
  </si>
  <si>
    <t>배가곰탕
완정로64번길 32
(568-5683)
9,000
특 11,000</t>
    <phoneticPr fontId="2" type="noConversion"/>
  </si>
  <si>
    <t>-</t>
    <phoneticPr fontId="2" type="noConversion"/>
  </si>
  <si>
    <t>헤어스토리
검단로744번길1길 25
(563-8870)
10,000</t>
    <phoneticPr fontId="2" type="noConversion"/>
  </si>
  <si>
    <t>헤어스토리
검단로744번길1길 25
(563-8870)
컷트 8,000
파마 35,000</t>
    <phoneticPr fontId="2" type="noConversion"/>
  </si>
  <si>
    <t>가현산
대곡로368번길 25
(567-3395)
6,500</t>
    <phoneticPr fontId="2" type="noConversion"/>
  </si>
  <si>
    <t>상명이네
검단로 811
(0507-1315-9393)
9,000</t>
    <phoneticPr fontId="2" type="noConversion"/>
  </si>
  <si>
    <t>서서갈비
검단로 516
(433-0236)
7,900 / 칠레산 250g</t>
    <phoneticPr fontId="2" type="noConversion"/>
  </si>
  <si>
    <t>불로촌
대곡로 211
(567-6533)
12,000</t>
    <phoneticPr fontId="2" type="noConversion"/>
  </si>
  <si>
    <t>김밥천국
검단로 842
(566-3005)
5,000</t>
    <phoneticPr fontId="2" type="noConversion"/>
  </si>
  <si>
    <t>조선화로
서곶로 788
(564-9992)
8,000 / 뚝배기</t>
    <phoneticPr fontId="2" type="noConversion"/>
  </si>
  <si>
    <t>조선화로
서곶로 788
(564-9992)
15,000 / 소갈비 250g</t>
    <phoneticPr fontId="2" type="noConversion"/>
  </si>
  <si>
    <t>조선화로
서곶로 788
(564-9992)
12,000 / 280g</t>
    <phoneticPr fontId="2" type="noConversion"/>
  </si>
  <si>
    <t>가현산생고기
검단로 508
(565-7732)
13,000 / 180g</t>
    <phoneticPr fontId="2" type="noConversion"/>
  </si>
  <si>
    <t>거궁
고산후로 146
(569-5322)
6,000</t>
    <phoneticPr fontId="2" type="noConversion"/>
  </si>
  <si>
    <t>거궁
고산후로 146
(569-5322)
8,000</t>
    <phoneticPr fontId="2" type="noConversion"/>
  </si>
  <si>
    <t>거궁
고산후로 146
(569-5322)
25,000</t>
    <phoneticPr fontId="2" type="noConversion"/>
  </si>
  <si>
    <t>업체 X</t>
    <phoneticPr fontId="2" type="noConversion"/>
  </si>
  <si>
    <t>호치킨
검단로768번길 14
(564-9289)
9,500</t>
    <phoneticPr fontId="2" type="noConversion"/>
  </si>
  <si>
    <t>롯데리아
검단로 744
(567-6600)
3,500</t>
    <phoneticPr fontId="2" type="noConversion"/>
  </si>
  <si>
    <t>59쌀피자
검단로744번길1길 26 
(562-5989)
9,900</t>
    <phoneticPr fontId="2" type="noConversion"/>
  </si>
  <si>
    <t>커피이야기
검단로 842
(567-1872)
2,500</t>
    <phoneticPr fontId="2" type="noConversion"/>
  </si>
  <si>
    <t>커피이야기
검단로 842
(567-1872)
3,000</t>
    <phoneticPr fontId="2" type="noConversion"/>
  </si>
  <si>
    <t>크린토피아
검단로 836
(567-5509)
5,500</t>
    <phoneticPr fontId="2" type="noConversion"/>
  </si>
  <si>
    <t>지니네 옷수선
검단로744번1길 23
(565-1330)
3,000</t>
    <phoneticPr fontId="2" type="noConversion"/>
  </si>
  <si>
    <t>GS25
검단로 790
(855-5525)
6~7,000
20Kg 이하</t>
    <phoneticPr fontId="2" type="noConversion"/>
  </si>
  <si>
    <t>비전스크린골프
검단로 769
(562-7715)
60,000 회원 1개월</t>
    <phoneticPr fontId="2" type="noConversion"/>
  </si>
  <si>
    <t>불로당구클럽
검단로768번길 10
(070-4116-6907)
9,000</t>
    <phoneticPr fontId="2" type="noConversion"/>
  </si>
  <si>
    <t>화이트노래연습장
검단로459번길 10
(561-7982)
30,000</t>
    <phoneticPr fontId="2" type="noConversion"/>
  </si>
  <si>
    <t>블레스 PC방
검단로 480
(563-0399)
1,000</t>
    <phoneticPr fontId="2" type="noConversion"/>
  </si>
  <si>
    <t>폐업</t>
    <phoneticPr fontId="2" type="noConversion"/>
  </si>
  <si>
    <t>남성컷트클럽
검단로768번길 4
(전화없음)
10,000</t>
    <phoneticPr fontId="2" type="noConversion"/>
  </si>
  <si>
    <t>미앤미헤어
검단로768번길 10
(567-2777)
파마 40,000
컷트 10,000</t>
    <phoneticPr fontId="2" type="noConversion"/>
  </si>
  <si>
    <t>불로장수탕
검단로 836
(562-0456)
6,000</t>
    <phoneticPr fontId="2" type="noConversion"/>
  </si>
  <si>
    <t>불로장수탕
검단로 836
(562-0456)
6,000
찜질 추가비용 없음</t>
    <phoneticPr fontId="2" type="noConversion"/>
  </si>
  <si>
    <t>서구 개인서비스요금(8월)</t>
    <phoneticPr fontId="2" type="noConversion"/>
  </si>
  <si>
    <t>내부수리중</t>
    <phoneticPr fontId="2" type="noConversion"/>
  </si>
  <si>
    <t>고구려짬뽕
가정로 419번길 3
(575-8882)
5,000</t>
    <phoneticPr fontId="2" type="noConversion"/>
  </si>
  <si>
    <t>고구려짬뽕
가정로 419번길 3
(575-8882)
7,000</t>
    <phoneticPr fontId="2" type="noConversion"/>
  </si>
  <si>
    <t>고구려짬뽕
가정로 419번길 3
(575-8882)
19,000</t>
    <phoneticPr fontId="2" type="noConversion"/>
  </si>
  <si>
    <t>라델리
가정로 384
(584-5225)
2,000</t>
    <phoneticPr fontId="2" type="noConversion"/>
  </si>
  <si>
    <t>라델리
가정로 384
(584-5225)
1,500</t>
    <phoneticPr fontId="2" type="noConversion"/>
  </si>
  <si>
    <t>커피볶는예술
가정로 375
(577-5225)
2,500</t>
    <phoneticPr fontId="2" type="noConversion"/>
  </si>
  <si>
    <t>나주곰탕
승학로512번길 2
(565-1667)
9,000</t>
    <phoneticPr fontId="2" type="noConversion"/>
  </si>
  <si>
    <t>나주곰탕
승학로512번길 2
(565-1667)
7,000</t>
    <phoneticPr fontId="2" type="noConversion"/>
  </si>
  <si>
    <t>김밥천국
승학로 577
(564-3282)
5,500</t>
    <phoneticPr fontId="2" type="noConversion"/>
  </si>
  <si>
    <t>김밥천국
승학로 577
(564-3282)
6,500 / 호주산</t>
    <phoneticPr fontId="2" type="noConversion"/>
  </si>
  <si>
    <t>김밥천국
승학로 577
(564-3282)
6,000</t>
    <phoneticPr fontId="2" type="noConversion"/>
  </si>
  <si>
    <t>김밥천국
승학로 577
(564-3282)
6,500 / 뚝배기</t>
    <phoneticPr fontId="2" type="noConversion"/>
  </si>
  <si>
    <t>소야돈
승학로 557
(563-1680)
30,000 / 250g</t>
    <phoneticPr fontId="2" type="noConversion"/>
  </si>
  <si>
    <t>소야돈
승학로 557
(563-1680)
13,000 / 250g</t>
    <phoneticPr fontId="2" type="noConversion"/>
  </si>
  <si>
    <t>고구려 짬뽕
중봉대로 763
(569-6253)
5,000</t>
    <phoneticPr fontId="2" type="noConversion"/>
  </si>
  <si>
    <t>고구려 짬뽕
중봉대로 763
(569-6253)
7,000</t>
    <phoneticPr fontId="2" type="noConversion"/>
  </si>
  <si>
    <t>고구려 짬뽕
중봉대로 763
(569-6253)
18,000 / 중</t>
    <phoneticPr fontId="2" type="noConversion"/>
  </si>
  <si>
    <t>김밥천국
승학로 577
(564-3282)
6,500</t>
    <phoneticPr fontId="2" type="noConversion"/>
  </si>
  <si>
    <t>보드람치킨
승학로 578
(0504-1400-0003)
17,000</t>
    <phoneticPr fontId="2" type="noConversion"/>
  </si>
  <si>
    <t>롯데리아
승학로 505
(566-7009)
3,500</t>
    <phoneticPr fontId="2" type="noConversion"/>
  </si>
  <si>
    <t>59쌀피자
승학로 577
(565-5557)
9,900</t>
    <phoneticPr fontId="2" type="noConversion"/>
  </si>
  <si>
    <t>김밥천국
승학로 577
(564-3282)
5,500</t>
    <phoneticPr fontId="2" type="noConversion"/>
  </si>
  <si>
    <t>김밥천국
승학로 577
(564-3282)
3,500</t>
    <phoneticPr fontId="2" type="noConversion"/>
  </si>
  <si>
    <t>김밥천국
승학로 577
(564-3282)
2,000</t>
    <phoneticPr fontId="2" type="noConversion"/>
  </si>
  <si>
    <t>카페달콤
승학로 626
(569-2992)
3,300</t>
    <phoneticPr fontId="2" type="noConversion"/>
  </si>
  <si>
    <t>카페달콤
승학로 626
(569-2992)
4,000</t>
    <phoneticPr fontId="2" type="noConversion"/>
  </si>
  <si>
    <t>삼보세탁
승학로 457
(566-4757)
5,000</t>
    <phoneticPr fontId="2" type="noConversion"/>
  </si>
  <si>
    <t>삼보세탁
승학로 457
(566-4757)
2,000</t>
    <phoneticPr fontId="2" type="noConversion"/>
  </si>
  <si>
    <t>GS25
경서로 30
(561-4340)
7,000</t>
    <phoneticPr fontId="2" type="noConversion"/>
  </si>
  <si>
    <t>오션차일드
서곶로 816
(566-9985)
5,000</t>
    <phoneticPr fontId="2" type="noConversion"/>
  </si>
  <si>
    <t>타워스크린골프
승학로 543, 3층
(562-3331)
1개월 회원 60,000</t>
    <phoneticPr fontId="2" type="noConversion"/>
  </si>
  <si>
    <t>나인노래연습장
승학로 477, 2층
(565-9975)
30,000</t>
    <phoneticPr fontId="2" type="noConversion"/>
  </si>
  <si>
    <t>아이란스튜디오
승학로 493
(566-6610)
1조(9장) 20,000</t>
    <phoneticPr fontId="2" type="noConversion"/>
  </si>
  <si>
    <t>아이란스튜디오
승학로 493
(566-6610)
1장 500</t>
    <phoneticPr fontId="2" type="noConversion"/>
  </si>
  <si>
    <t>젠틀맨
서곶로369번길 18
(564-0589)
8,000</t>
    <phoneticPr fontId="2" type="noConversion"/>
  </si>
  <si>
    <t>마녀손톱
승학로 543
(564-2970)
20,000</t>
    <phoneticPr fontId="2" type="noConversion"/>
  </si>
  <si>
    <t>로얄보석사우나
승학로 587
(567-5697)
7,000</t>
    <phoneticPr fontId="2" type="noConversion"/>
  </si>
  <si>
    <t>토마토 김밥
원당대로 876
(568-2251)
6,500</t>
    <phoneticPr fontId="2" type="noConversion"/>
  </si>
  <si>
    <t>토마토 김밥
원당대로 876
(568-2251)
5,500</t>
    <phoneticPr fontId="2" type="noConversion"/>
  </si>
  <si>
    <t>토마토 김밥
원당대로 876
(568-2251)
6,000</t>
    <phoneticPr fontId="2" type="noConversion"/>
  </si>
  <si>
    <t>송화삼계탕
청마로19번길 13
(564-3489)
13,000</t>
    <phoneticPr fontId="2" type="noConversion"/>
  </si>
  <si>
    <t>진수정
원당대로 854
(569-6851)
14,000 / 160g</t>
    <phoneticPr fontId="2" type="noConversion"/>
  </si>
  <si>
    <t>진수정
원당대로 854
(569-6851)
30,000 / 150g</t>
    <phoneticPr fontId="2" type="noConversion"/>
  </si>
  <si>
    <t>진수정
원당대로 854
(569-6851)
15,000 / 250g</t>
    <phoneticPr fontId="2" type="noConversion"/>
  </si>
  <si>
    <t>진수정
원당대로 854
(569-6851)
13,000 / 180g</t>
    <phoneticPr fontId="2" type="noConversion"/>
  </si>
  <si>
    <t>용궁
고산후로121번안길 14
(561-9058)
5,000</t>
    <phoneticPr fontId="2" type="noConversion"/>
  </si>
  <si>
    <t>용궁
고산후로121번안길 14
(561-9058)
6,000</t>
    <phoneticPr fontId="2" type="noConversion"/>
  </si>
  <si>
    <t>용궁
고산후로121번안길 14
(561-9058)
15,000</t>
    <phoneticPr fontId="2" type="noConversion"/>
  </si>
  <si>
    <t>돌초밥
청마로167번안길 11
(567-8998)
9,500</t>
    <phoneticPr fontId="2" type="noConversion"/>
  </si>
  <si>
    <t>치킨678
고산후로95번안길 21
(563-1678)
15,000</t>
    <phoneticPr fontId="2" type="noConversion"/>
  </si>
  <si>
    <t>뉴욕버거
서곶로 754
(561-4701)
2,900</t>
    <phoneticPr fontId="2" type="noConversion"/>
  </si>
  <si>
    <t>피자스쿨
원당대로 843
(562-8854)
7,000</t>
    <phoneticPr fontId="2" type="noConversion"/>
  </si>
  <si>
    <t>토마토 김밥
원당대로 876
(568-2251)
3,500</t>
    <phoneticPr fontId="2" type="noConversion"/>
  </si>
  <si>
    <t>토마토 김밥
원당대로 876
(568-2251)
2,500</t>
    <phoneticPr fontId="2" type="noConversion"/>
  </si>
  <si>
    <t>이디야커피
원당대로 876
(569-2208)
2,800</t>
    <phoneticPr fontId="2" type="noConversion"/>
  </si>
  <si>
    <t>이디야커피
원당대로 876
(569-2208)
3,200</t>
    <phoneticPr fontId="2" type="noConversion"/>
  </si>
  <si>
    <t>LG세탁소
원당대로839번길 32
(565-2782)
7,000</t>
    <phoneticPr fontId="2" type="noConversion"/>
  </si>
  <si>
    <t>LG세탁소
원당대로839번길 32
(565-2782)
4,000</t>
    <phoneticPr fontId="2" type="noConversion"/>
  </si>
  <si>
    <t>탑당구클럽
원당대로843
9,000</t>
    <phoneticPr fontId="2" type="noConversion"/>
  </si>
  <si>
    <t>올리브노래방
원당대로 855
(568-2775)
25,000</t>
    <phoneticPr fontId="2" type="noConversion"/>
  </si>
  <si>
    <t>맥스피드PC
고산후로121번안길 18
(567-6522)
1,000</t>
    <phoneticPr fontId="2" type="noConversion"/>
  </si>
  <si>
    <t>메가박스
서곶로 788
(1544-0070)
10,000</t>
    <phoneticPr fontId="2" type="noConversion"/>
  </si>
  <si>
    <t>포토스토리
고산후로95번안길 21
(561-4766)
15,000</t>
    <phoneticPr fontId="2" type="noConversion"/>
  </si>
  <si>
    <t>포토스토리
고산후로95번안길 21
(561-4766)
400</t>
    <phoneticPr fontId="2" type="noConversion"/>
  </si>
  <si>
    <t>구자경헤어
원당대로 865
(565-2011)
10,000</t>
    <phoneticPr fontId="2" type="noConversion"/>
  </si>
  <si>
    <t>구자경헤어
원당대로 865
(565-2011)
12,000</t>
    <phoneticPr fontId="2" type="noConversion"/>
  </si>
  <si>
    <t>나주곰탕
봉수대로 1150
(568-8447)
8,000</t>
    <phoneticPr fontId="2" type="noConversion"/>
  </si>
  <si>
    <t>김밥천국
단봉로 105-7
(566-3005)
5,000</t>
    <phoneticPr fontId="2" type="noConversion"/>
  </si>
  <si>
    <t>명가원
완정로 149
(561-1233)
11,000</t>
    <phoneticPr fontId="2" type="noConversion"/>
  </si>
  <si>
    <t>시골보신정
완정로202번길 12
(564-4766)
12,000</t>
    <phoneticPr fontId="2" type="noConversion"/>
  </si>
  <si>
    <t>태백산
완정로 151
(567-3392)
14,000 / 200g</t>
    <phoneticPr fontId="2" type="noConversion"/>
  </si>
  <si>
    <t>태백산
완정로 151
(567-3392)
32,000 / 150g</t>
    <phoneticPr fontId="2" type="noConversion"/>
  </si>
  <si>
    <t>태백산
완정로 151
(567-3392)
16,000 / 250g</t>
    <phoneticPr fontId="2" type="noConversion"/>
  </si>
  <si>
    <t>태백산
완정로 151
(567-3392)
16,000 / 180g</t>
    <phoneticPr fontId="2" type="noConversion"/>
  </si>
  <si>
    <t>이가네짬뽕
마전로 119
(561-0085)
4,500</t>
    <phoneticPr fontId="2" type="noConversion"/>
  </si>
  <si>
    <t>이가네짬뽕
마전로 119
(561-0085)
5,500</t>
    <phoneticPr fontId="2" type="noConversion"/>
  </si>
  <si>
    <t>이가네짬뽕
마전로 119
(561-0085)
16,000</t>
    <phoneticPr fontId="2" type="noConversion"/>
  </si>
  <si>
    <t>스시어왕
청마로7번길 15
(565-6090)
12,000</t>
    <phoneticPr fontId="2" type="noConversion"/>
  </si>
  <si>
    <t>교촌치킨
검단로459번길 7-3
(561-9772)
15,000</t>
    <phoneticPr fontId="2" type="noConversion"/>
  </si>
  <si>
    <t>도미노피자
완정로92번길 41
(568-3083)
18,000</t>
    <phoneticPr fontId="2" type="noConversion"/>
  </si>
  <si>
    <t>김밥천국
단봉로 105-7
(566-3005)
3,000</t>
    <phoneticPr fontId="2" type="noConversion"/>
  </si>
  <si>
    <t>김밥천국
단봉로 105-7
(566-3005)
2,000</t>
    <phoneticPr fontId="2" type="noConversion"/>
  </si>
  <si>
    <t>루앤비
완정로65번길 5
(567-6038)
2,000</t>
    <phoneticPr fontId="2" type="noConversion"/>
  </si>
  <si>
    <t>루앤비
완정로65번길 5
(567-6038)
3,500</t>
    <phoneticPr fontId="2" type="noConversion"/>
  </si>
  <si>
    <t>대림세탁소
검단로 448
(666-2727)
7,000</t>
    <phoneticPr fontId="2" type="noConversion"/>
  </si>
  <si>
    <t>대림세탁소
검단로 448
(666-2727)
4,000</t>
    <phoneticPr fontId="2" type="noConversion"/>
  </si>
  <si>
    <t>신세계당구클럽
검단로 463
9,000</t>
    <phoneticPr fontId="2" type="noConversion"/>
  </si>
  <si>
    <t>화이트노래방
검단로459번길 10
(561-7982)
30,000</t>
    <phoneticPr fontId="2" type="noConversion"/>
  </si>
  <si>
    <t>프라임PC방
검단로459번길 10
1,200</t>
    <phoneticPr fontId="2" type="noConversion"/>
  </si>
  <si>
    <t>롯데시네마
완정로163
(1544-8855)
10,000</t>
    <phoneticPr fontId="2" type="noConversion"/>
  </si>
  <si>
    <t>예감 스튜디오
검단로 480
(568-4745)
17,000</t>
    <phoneticPr fontId="2" type="noConversion"/>
  </si>
  <si>
    <t>예감 스튜디오
검단로 480
(568-4745)
400</t>
    <phoneticPr fontId="2" type="noConversion"/>
  </si>
  <si>
    <t>블루클럽
완정로 185
(565-5432)
8,000</t>
    <phoneticPr fontId="2" type="noConversion"/>
  </si>
  <si>
    <t>로이드밤
검단로 474
(561-8233)
15,000</t>
    <phoneticPr fontId="2" type="noConversion"/>
  </si>
  <si>
    <t>쌍마가든
가정로152번길 6-1
(582-8149)
8,000</t>
    <phoneticPr fontId="2" type="noConversion"/>
  </si>
  <si>
    <t>신진말
원적로7번길 1
(571-5771)
6,000</t>
    <phoneticPr fontId="2" type="noConversion"/>
  </si>
  <si>
    <t>토마토24
원적로95번길 5
(574-9592)
4,500</t>
    <phoneticPr fontId="2" type="noConversion"/>
  </si>
  <si>
    <t>신진말
원적로7번길 1
(571-5771)
11,000</t>
    <phoneticPr fontId="2" type="noConversion"/>
  </si>
  <si>
    <t>쌍마가든
가정로152번길 6-1
(582-8149)
12,000</t>
    <phoneticPr fontId="2" type="noConversion"/>
  </si>
  <si>
    <t>참진한우
백범로62번길 18
(582-1222)
6,000</t>
    <phoneticPr fontId="2" type="noConversion"/>
  </si>
  <si>
    <t>참진한우
백범로62번길 18
(582-1222)
9,900</t>
    <phoneticPr fontId="2" type="noConversion"/>
  </si>
  <si>
    <t>참진한우
백범로62번길 18
(582-1222)
20,000</t>
    <phoneticPr fontId="2" type="noConversion"/>
  </si>
  <si>
    <t>신진말
원적로7번길 1
(571-5771)
13,000</t>
    <phoneticPr fontId="2" type="noConversion"/>
  </si>
  <si>
    <t>금란교동짬뽕
원적로 39
(575-4999)
5,000</t>
    <phoneticPr fontId="2" type="noConversion"/>
  </si>
  <si>
    <t>금란교동짬뽕
원적로 39
(575-4999)
7,000</t>
    <phoneticPr fontId="2" type="noConversion"/>
  </si>
  <si>
    <t>금란교동짬뽕
원적로 39
(575-4999)
19,000</t>
    <phoneticPr fontId="2" type="noConversion"/>
  </si>
  <si>
    <t>토마토24
원적로95번길 5
(574-9592)
5,000</t>
    <phoneticPr fontId="2" type="noConversion"/>
  </si>
  <si>
    <t>다시온
원적로 120
(583-0887)
9,900</t>
    <phoneticPr fontId="2" type="noConversion"/>
  </si>
  <si>
    <t>처갓집
가정로126번길 25
(582-0099)
15,000</t>
    <phoneticPr fontId="2" type="noConversion"/>
  </si>
  <si>
    <t>롯데리아
가정로151번길 11
(576-4222)
3,500</t>
    <phoneticPr fontId="2" type="noConversion"/>
  </si>
  <si>
    <t>59쌀피자
원적로 85
(582-0059)
7,900</t>
    <phoneticPr fontId="2" type="noConversion"/>
  </si>
  <si>
    <t>한우궁
원적로 85
(572-9920)
5,900</t>
    <phoneticPr fontId="2" type="noConversion"/>
  </si>
  <si>
    <t>토마토24
원적로95번길 5
(574-9592)
2,500</t>
    <phoneticPr fontId="2" type="noConversion"/>
  </si>
  <si>
    <t>토마토24
원적로95번길 5
(574-9592)
1,500</t>
    <phoneticPr fontId="2" type="noConversion"/>
  </si>
  <si>
    <t>카페베네
원적로 79-1
(584-8422)
4,100</t>
    <phoneticPr fontId="2" type="noConversion"/>
  </si>
  <si>
    <t>카페베네
원적로 79-1
(584-8422)
4,000</t>
    <phoneticPr fontId="2" type="noConversion"/>
  </si>
  <si>
    <t>크리닝월드
원적로95번길 5
(577-3588)
4,500</t>
    <phoneticPr fontId="2" type="noConversion"/>
  </si>
  <si>
    <t>크리닝월드
원적로95번길 5
(577-3588)
3,000</t>
    <phoneticPr fontId="2" type="noConversion"/>
  </si>
  <si>
    <t>가좌2동우체국
원적로96번길 27
(575-2005)
7,500</t>
    <phoneticPr fontId="2" type="noConversion"/>
  </si>
  <si>
    <t>천마볼링장
원적로 109
(573-0573)
3,500</t>
    <phoneticPr fontId="2" type="noConversion"/>
  </si>
  <si>
    <t>스타당구클럽
원적로 79
(573-5401)
1시간 7,000</t>
    <phoneticPr fontId="2" type="noConversion"/>
  </si>
  <si>
    <t>영풍노래방
원적로 100
(561-1692)
30,000</t>
    <phoneticPr fontId="2" type="noConversion"/>
  </si>
  <si>
    <t>헤라PC방
원적로 100
1,200</t>
    <phoneticPr fontId="2" type="noConversion"/>
  </si>
  <si>
    <t>후지필름
가정로151번길 11
(572-6111)
1조 15,000</t>
    <phoneticPr fontId="2" type="noConversion"/>
  </si>
  <si>
    <t>후지필름
가정로151번길 11
(572-6111)
400</t>
    <phoneticPr fontId="2" type="noConversion"/>
  </si>
  <si>
    <t>지노헤어
원적로95번길 5
(236-3493)
10,000</t>
    <phoneticPr fontId="2" type="noConversion"/>
  </si>
  <si>
    <t>해수워터피아
봉수대로 257
(577-3600)
8,000</t>
    <phoneticPr fontId="2" type="noConversion"/>
  </si>
  <si>
    <t>해수워터피아
봉수대로 257
(577-3600)
9,000</t>
    <phoneticPr fontId="2" type="noConversion"/>
  </si>
  <si>
    <t>고가
호두산로 40
(0505-778-8999)
10,000</t>
    <phoneticPr fontId="2" type="noConversion"/>
  </si>
  <si>
    <t>우사미
청라루비로42번길 5-25
(562-2292)
6,000</t>
    <phoneticPr fontId="2" type="noConversion"/>
  </si>
  <si>
    <t>우사미
청라루비로42번길 5-25
(562-2292)
7,000</t>
    <phoneticPr fontId="2" type="noConversion"/>
  </si>
  <si>
    <t>우사미
청라루비로42번길 5-25
(562-2292)
11,000</t>
    <phoneticPr fontId="2" type="noConversion"/>
  </si>
  <si>
    <t>명품삼계탕
담지로8번길 6-1
(517-7900)
13,000</t>
    <phoneticPr fontId="2" type="noConversion"/>
  </si>
  <si>
    <t>얌샘김밥
중봉대로 610
(563-8300)
6,500</t>
    <phoneticPr fontId="2" type="noConversion"/>
  </si>
  <si>
    <t>얌샘김밥
중봉대로 610
(563-8300)
7,000</t>
    <phoneticPr fontId="2" type="noConversion"/>
  </si>
  <si>
    <t>우사미
청라루비로42번길 5-25
(562-2292)
15,000</t>
    <phoneticPr fontId="2" type="noConversion"/>
  </si>
  <si>
    <t>담우소
청라루비로42번길 6-24
(564-2126)
29,500 / 250g</t>
    <phoneticPr fontId="2" type="noConversion"/>
  </si>
  <si>
    <t>김부삼
중봉대로 594
(562-9592)
9,900 / 300g</t>
    <phoneticPr fontId="2" type="noConversion"/>
  </si>
  <si>
    <t>김부삼
중봉대로 594
(562-9592)
9,800 / 200g</t>
    <phoneticPr fontId="2" type="noConversion"/>
  </si>
  <si>
    <t>고구려 짬뽕
청라루비로42번길 6-17
(566-8859)
5,000</t>
    <phoneticPr fontId="2" type="noConversion"/>
  </si>
  <si>
    <t>고구려 짬뽕
청라루비로42번길 6-17
(566-8859)
7,000</t>
    <phoneticPr fontId="2" type="noConversion"/>
  </si>
  <si>
    <t>고구려 짬뽕
청라루비로42번길 6-17
(566-8859)
15,000</t>
    <phoneticPr fontId="2" type="noConversion"/>
  </si>
  <si>
    <t>스시현
푸른로8번길 3
(567-5556)
14,000</t>
    <phoneticPr fontId="2" type="noConversion"/>
  </si>
  <si>
    <t>BHC
청라커낼로 232
(567-8678)
15,000</t>
    <phoneticPr fontId="2" type="noConversion"/>
  </si>
  <si>
    <t>버거킹
중봉대로 610
(561-1332)
3,000</t>
    <phoneticPr fontId="2" type="noConversion"/>
  </si>
  <si>
    <t>피자스쿨
청라라임로 85
(562-5005)
7,000</t>
    <phoneticPr fontId="2" type="noConversion"/>
  </si>
  <si>
    <t>청정칼국수
푸른로14번길 12
(576-7171)
7,000</t>
    <phoneticPr fontId="2" type="noConversion"/>
  </si>
  <si>
    <t>얌샘김밥
중봉대로 610
(563-8300)
3,500</t>
    <phoneticPr fontId="2" type="noConversion"/>
  </si>
  <si>
    <t>얌샘김밥
중봉대로 610
(563-8300)
2,800</t>
    <phoneticPr fontId="2" type="noConversion"/>
  </si>
  <si>
    <t>스타벅스
중봉대로586번길 19
(566-2707)
3,600</t>
    <phoneticPr fontId="2" type="noConversion"/>
  </si>
  <si>
    <t>스타벅스
중봉대로586번길 19
(566-2707)
5,400</t>
    <phoneticPr fontId="2" type="noConversion"/>
  </si>
  <si>
    <t>코오롱세탁
청라커낼로 252
(567-6767)
7,000</t>
    <phoneticPr fontId="2" type="noConversion"/>
  </si>
  <si>
    <t>코오롱세탁
청라커낼로 252
(567-6767)
4,000</t>
    <phoneticPr fontId="2" type="noConversion"/>
  </si>
  <si>
    <t>지젤락볼링장
청라에메랄드로 99
(623-4321)
4,500</t>
    <phoneticPr fontId="2" type="noConversion"/>
  </si>
  <si>
    <t>그당구클럽
청라에메랄드로102번길
8-18
(565-2267)
12,000</t>
    <phoneticPr fontId="2" type="noConversion"/>
  </si>
  <si>
    <t>나이트노래방
중봉대로586번길 9-11
(561-8863)
25,000</t>
    <phoneticPr fontId="2" type="noConversion"/>
  </si>
  <si>
    <t>본스PC방
청라에메랄드로 78
1,200</t>
    <phoneticPr fontId="2" type="noConversion"/>
  </si>
  <si>
    <t>CGV
청라루비로 76
(1544-1122)
10,000</t>
    <phoneticPr fontId="2" type="noConversion"/>
  </si>
  <si>
    <t>국제사진관
푸른로14번길 4
(566-4784)
15,000</t>
    <phoneticPr fontId="2" type="noConversion"/>
  </si>
  <si>
    <t>국제사진관
푸른로14번길 4
(566-4784)
400</t>
    <phoneticPr fontId="2" type="noConversion"/>
  </si>
  <si>
    <t>글로리헤어
창라한울로 17
(562-3428)
12,000</t>
    <phoneticPr fontId="2" type="noConversion"/>
  </si>
  <si>
    <t>두메울
서곶로 246
(567-6700)
13,000 / 미국산 150g</t>
    <phoneticPr fontId="2" type="noConversion"/>
  </si>
  <si>
    <t>제주도야지
서곶로315번길 15-1
(567-2663)
36,000 / 국내산 180g</t>
    <phoneticPr fontId="2" type="noConversion"/>
  </si>
  <si>
    <t>제주도야지
서곶로315번길 15-1
(567-2663)
15,000 / 국내산 250g</t>
    <phoneticPr fontId="2" type="noConversion"/>
  </si>
  <si>
    <t>제주도야지
서곶로315번길 15-1
(567-2663)
13,000 / 국내산 170g</t>
    <phoneticPr fontId="2" type="noConversion"/>
  </si>
  <si>
    <t>대동세탁소
심곡로 135
(561-3434)
5,000 / 상.하 양복드라이</t>
    <phoneticPr fontId="2" type="noConversion"/>
  </si>
  <si>
    <t>대동세탁소
심곡로 135
(561-3434)
2,000 / 하의수선</t>
    <phoneticPr fontId="2" type="noConversion"/>
  </si>
  <si>
    <t>GS25
서곶로369번길 1
(566-3385)
7,000 / 20kg</t>
    <phoneticPr fontId="2" type="noConversion"/>
  </si>
  <si>
    <t>신태양골프연습장
대평로7번길 8
(561-6446)
1개월 180,000</t>
    <phoneticPr fontId="2" type="noConversion"/>
  </si>
  <si>
    <t>서서갈비
승학로 479
7,900 / 칠레산 250g</t>
    <phoneticPr fontId="2" type="noConversion"/>
  </si>
  <si>
    <t>매니아당구장
승학로 578, 4층
9,000</t>
    <phoneticPr fontId="2" type="noConversion"/>
  </si>
  <si>
    <t xml:space="preserve">레드PC방
승학로 470
1,000
</t>
    <phoneticPr fontId="2" type="noConversion"/>
  </si>
  <si>
    <t xml:space="preserve">                                                                                                      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</si>
</sst>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70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vertical="center"/>
    </xf>
    <xf numFmtId="41" fontId="3" fillId="3" borderId="4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5" xfId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41" fontId="8" fillId="4" borderId="6" xfId="1" applyFont="1" applyFill="1" applyBorder="1" applyAlignment="1">
      <alignment vertical="center" shrinkToFi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1" fillId="0" borderId="0" xfId="0" applyFont="1"/>
    <xf numFmtId="176" fontId="4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shrinkToFit="1"/>
    </xf>
    <xf numFmtId="0" fontId="1" fillId="0" borderId="6" xfId="0" applyFont="1" applyFill="1" applyBorder="1" applyAlignment="1">
      <alignment horizontal="center" vertical="center" wrapText="1" shrinkToFit="1"/>
    </xf>
    <xf numFmtId="0" fontId="0" fillId="0" borderId="6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6" xfId="0" applyFont="1" applyFill="1" applyBorder="1" applyAlignment="1">
      <alignment horizontal="center" vertical="center" wrapText="1"/>
    </xf>
    <xf numFmtId="41" fontId="3" fillId="3" borderId="10" xfId="1" applyFont="1" applyFill="1" applyBorder="1" applyAlignment="1">
      <alignment vertical="center"/>
    </xf>
    <xf numFmtId="41" fontId="3" fillId="3" borderId="10" xfId="1" applyFont="1" applyFill="1" applyBorder="1" applyAlignment="1">
      <alignment horizontal="right" vertical="center"/>
    </xf>
    <xf numFmtId="178" fontId="3" fillId="3" borderId="10" xfId="0" applyNumberFormat="1" applyFont="1" applyFill="1" applyBorder="1" applyAlignment="1">
      <alignment vertical="center"/>
    </xf>
    <xf numFmtId="178" fontId="3" fillId="3" borderId="10" xfId="1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shrinkToFi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6" fontId="0" fillId="6" borderId="0" xfId="0" applyNumberFormat="1" applyFill="1" applyAlignment="1">
      <alignment horizontal="center" vertical="center"/>
    </xf>
    <xf numFmtId="178" fontId="3" fillId="3" borderId="10" xfId="1" applyNumberFormat="1" applyFont="1" applyFill="1" applyBorder="1" applyAlignment="1">
      <alignment horizontal="right" vertical="center" wrapText="1"/>
    </xf>
    <xf numFmtId="0" fontId="0" fillId="0" borderId="6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41" fontId="9" fillId="0" borderId="6" xfId="1" applyFont="1" applyFill="1" applyBorder="1" applyAlignment="1">
      <alignment horizontal="center" vertical="center" wrapText="1" shrinkToFit="1"/>
    </xf>
    <xf numFmtId="177" fontId="10" fillId="5" borderId="6" xfId="1" applyNumberFormat="1" applyFont="1" applyFill="1" applyBorder="1" applyAlignment="1">
      <alignment horizontal="right" vertical="center"/>
    </xf>
    <xf numFmtId="178" fontId="4" fillId="0" borderId="11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9" fillId="0" borderId="6" xfId="0" applyFont="1" applyFill="1" applyBorder="1" applyAlignment="1">
      <alignment horizontal="center" vertical="center" wrapText="1" shrinkToFit="1"/>
    </xf>
    <xf numFmtId="0" fontId="0" fillId="0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176" fontId="1" fillId="0" borderId="9" xfId="0" applyNumberFormat="1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8.4&#50900;_&#49436;&#44396;_&#44032;&#44201;&#51312;&#49324;&#54364;(&#44060;&#51064;&#49436;&#48708;&#49828;&#50836;&#4455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금"/>
      <sheetName val="업소별 가격"/>
    </sheetNames>
    <sheetDataSet>
      <sheetData sheetId="0">
        <row r="9">
          <cell r="D9">
            <v>5722.2222222222226</v>
          </cell>
        </row>
        <row r="29">
          <cell r="D29">
            <v>0</v>
          </cell>
        </row>
        <row r="31">
          <cell r="D31">
            <v>0</v>
          </cell>
        </row>
        <row r="43">
          <cell r="D43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zoomScale="80" zoomScaleNormal="80" zoomScaleSheetLayoutView="100" workbookViewId="0">
      <pane xSplit="8" ySplit="2" topLeftCell="I27" activePane="bottomRight" state="frozen"/>
      <selection pane="topRight" activeCell="I1" sqref="I1"/>
      <selection pane="bottomLeft" activeCell="A3" sqref="A3"/>
      <selection pane="bottomRight" activeCell="L49" sqref="L49"/>
    </sheetView>
  </sheetViews>
  <sheetFormatPr defaultColWidth="8.8984375" defaultRowHeight="14.4" x14ac:dyDescent="0.25"/>
  <cols>
    <col min="1" max="1" width="7.296875" style="4" customWidth="1"/>
    <col min="2" max="2" width="11.796875" style="2" customWidth="1"/>
    <col min="3" max="3" width="30.3984375" style="40" customWidth="1"/>
    <col min="4" max="5" width="9.8984375" style="26" bestFit="1" customWidth="1"/>
    <col min="6" max="6" width="1.09765625" style="26" customWidth="1"/>
    <col min="7" max="7" width="9.296875" style="26" bestFit="1" customWidth="1"/>
    <col min="8" max="8" width="8.59765625" style="26" customWidth="1"/>
    <col min="9" max="9" width="12.09765625" style="3" bestFit="1" customWidth="1"/>
    <col min="10" max="10" width="14.19921875" style="3" customWidth="1"/>
    <col min="11" max="12" width="8.59765625" style="3" customWidth="1"/>
    <col min="13" max="13" width="9.3984375" style="3" customWidth="1"/>
    <col min="14" max="14" width="10" style="3" customWidth="1"/>
    <col min="15" max="15" width="11.19921875" style="3" customWidth="1"/>
    <col min="16" max="16" width="8.59765625" style="3" customWidth="1"/>
    <col min="17" max="17" width="10.59765625" style="3" customWidth="1"/>
    <col min="18" max="16384" width="8.8984375" style="3"/>
  </cols>
  <sheetData>
    <row r="1" spans="1:19" ht="33.75" customHeight="1" thickBot="1" x14ac:dyDescent="0.3">
      <c r="A1" s="69" t="s">
        <v>137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51"/>
    </row>
    <row r="2" spans="1:19" ht="27.75" customHeight="1" thickBot="1" x14ac:dyDescent="0.3">
      <c r="A2" s="19" t="s">
        <v>2</v>
      </c>
      <c r="B2" s="19" t="s">
        <v>3</v>
      </c>
      <c r="C2" s="20" t="s">
        <v>4</v>
      </c>
      <c r="D2" s="41" t="s">
        <v>131</v>
      </c>
      <c r="E2" s="41" t="s">
        <v>130</v>
      </c>
      <c r="F2" s="67" t="s">
        <v>132</v>
      </c>
      <c r="G2" s="67"/>
      <c r="H2" s="41" t="s">
        <v>133</v>
      </c>
      <c r="I2" s="58" t="s">
        <v>148</v>
      </c>
      <c r="J2" s="58" t="s">
        <v>149</v>
      </c>
      <c r="K2" s="58" t="s">
        <v>150</v>
      </c>
      <c r="L2" s="58" t="s">
        <v>0</v>
      </c>
      <c r="M2" s="58" t="s">
        <v>151</v>
      </c>
      <c r="N2" s="58" t="s">
        <v>152</v>
      </c>
      <c r="O2" s="58" t="s">
        <v>153</v>
      </c>
      <c r="P2" s="58" t="s">
        <v>1</v>
      </c>
      <c r="Q2" s="58" t="s">
        <v>154</v>
      </c>
    </row>
    <row r="3" spans="1:19" ht="27.75" customHeight="1" thickTop="1" x14ac:dyDescent="0.25">
      <c r="A3" s="65" t="s">
        <v>88</v>
      </c>
      <c r="B3" s="21" t="s">
        <v>38</v>
      </c>
      <c r="C3" s="36" t="s">
        <v>93</v>
      </c>
      <c r="D3" s="23">
        <v>7778</v>
      </c>
      <c r="E3" s="23">
        <f>AVERAGE(I3:R3)</f>
        <v>8444.4444444444453</v>
      </c>
      <c r="F3" s="24" t="str">
        <f>IF((D3-E3)&lt;0,"↑",IF((D3-E3)&gt;0,"↓",""))</f>
        <v>↑</v>
      </c>
      <c r="G3" s="25">
        <f t="shared" ref="G3:G47" si="0">ABS(D3-E3)</f>
        <v>666.44444444444525</v>
      </c>
      <c r="H3" s="57">
        <f>ROUND(((D3-E3)/E3)*100,1)</f>
        <v>-7.9</v>
      </c>
      <c r="I3" s="7">
        <v>8000</v>
      </c>
      <c r="J3" s="11">
        <v>7000</v>
      </c>
      <c r="K3" s="15">
        <v>10000</v>
      </c>
      <c r="L3" s="7">
        <v>11000</v>
      </c>
      <c r="M3" s="8">
        <v>9000</v>
      </c>
      <c r="N3" s="9">
        <v>8000</v>
      </c>
      <c r="O3" s="10">
        <v>6500</v>
      </c>
      <c r="P3" s="14">
        <v>7500</v>
      </c>
      <c r="Q3" s="14">
        <v>9000</v>
      </c>
      <c r="R3" s="49"/>
    </row>
    <row r="4" spans="1:19" ht="27.75" customHeight="1" x14ac:dyDescent="0.25">
      <c r="A4" s="66"/>
      <c r="B4" s="21" t="s">
        <v>6</v>
      </c>
      <c r="C4" s="37" t="s">
        <v>94</v>
      </c>
      <c r="D4" s="23">
        <v>5944</v>
      </c>
      <c r="E4" s="23">
        <f t="shared" ref="E4:E47" si="1">AVERAGE(I4:R4)</f>
        <v>6166.666666666667</v>
      </c>
      <c r="F4" s="60" t="str">
        <f t="shared" ref="F4:F47" si="2">IF((D4-E4)&lt;0,"↑",IF((D4-E4)&gt;0,"↓",""))</f>
        <v>↑</v>
      </c>
      <c r="G4" s="61">
        <f t="shared" si="0"/>
        <v>222.66666666666697</v>
      </c>
      <c r="H4" s="57">
        <f t="shared" ref="H4:H47" si="3">ROUND(((D4-E4)/E4)*100,1)</f>
        <v>-3.6</v>
      </c>
      <c r="I4" s="11">
        <v>6000</v>
      </c>
      <c r="J4" s="11">
        <v>5000</v>
      </c>
      <c r="K4" s="15">
        <v>6000</v>
      </c>
      <c r="L4" s="11">
        <v>8000</v>
      </c>
      <c r="M4" s="12">
        <v>7000</v>
      </c>
      <c r="N4" s="13">
        <v>5500</v>
      </c>
      <c r="O4" s="14">
        <v>5500</v>
      </c>
      <c r="P4" s="14">
        <v>6000</v>
      </c>
      <c r="Q4" s="14">
        <v>6500</v>
      </c>
      <c r="R4" s="49"/>
      <c r="S4" s="49"/>
    </row>
    <row r="5" spans="1:19" ht="27.75" customHeight="1" x14ac:dyDescent="0.25">
      <c r="A5" s="66"/>
      <c r="B5" s="21" t="s">
        <v>7</v>
      </c>
      <c r="C5" s="37" t="s">
        <v>95</v>
      </c>
      <c r="D5" s="23">
        <v>5556</v>
      </c>
      <c r="E5" s="23">
        <f t="shared" si="1"/>
        <v>5611.1111111111113</v>
      </c>
      <c r="F5" s="60" t="str">
        <f t="shared" si="2"/>
        <v>↑</v>
      </c>
      <c r="G5" s="61">
        <f t="shared" si="0"/>
        <v>55.111111111111313</v>
      </c>
      <c r="H5" s="57">
        <f t="shared" si="3"/>
        <v>-1</v>
      </c>
      <c r="I5" s="11">
        <v>4500</v>
      </c>
      <c r="J5" s="11">
        <v>4500</v>
      </c>
      <c r="K5" s="15">
        <v>7000</v>
      </c>
      <c r="L5" s="11">
        <v>5000</v>
      </c>
      <c r="M5" s="16">
        <v>5500</v>
      </c>
      <c r="N5" s="13">
        <v>5000</v>
      </c>
      <c r="O5" s="14">
        <v>6000</v>
      </c>
      <c r="P5" s="14">
        <v>6000</v>
      </c>
      <c r="Q5" s="14">
        <v>7000</v>
      </c>
      <c r="R5" s="49"/>
    </row>
    <row r="6" spans="1:19" ht="27.75" customHeight="1" x14ac:dyDescent="0.25">
      <c r="A6" s="66"/>
      <c r="B6" s="21" t="s">
        <v>8</v>
      </c>
      <c r="C6" s="36" t="s">
        <v>93</v>
      </c>
      <c r="D6" s="23">
        <v>9278</v>
      </c>
      <c r="E6" s="23">
        <f t="shared" si="1"/>
        <v>9055.5555555555547</v>
      </c>
      <c r="F6" s="60" t="str">
        <f t="shared" si="2"/>
        <v>↓</v>
      </c>
      <c r="G6" s="61">
        <f t="shared" si="0"/>
        <v>222.44444444444525</v>
      </c>
      <c r="H6" s="57">
        <f t="shared" si="3"/>
        <v>2.5</v>
      </c>
      <c r="I6" s="11">
        <v>11000</v>
      </c>
      <c r="J6" s="11">
        <v>5500</v>
      </c>
      <c r="K6" s="11">
        <v>11000</v>
      </c>
      <c r="L6" s="17">
        <v>10000</v>
      </c>
      <c r="M6" s="18">
        <v>6500</v>
      </c>
      <c r="N6" s="13">
        <v>11000</v>
      </c>
      <c r="O6" s="14">
        <v>6500</v>
      </c>
      <c r="P6" s="14">
        <v>11000</v>
      </c>
      <c r="Q6" s="59">
        <v>9000</v>
      </c>
      <c r="R6" s="49"/>
    </row>
    <row r="7" spans="1:19" ht="27.75" customHeight="1" x14ac:dyDescent="0.25">
      <c r="A7" s="66"/>
      <c r="B7" s="21" t="s">
        <v>9</v>
      </c>
      <c r="C7" s="38" t="s">
        <v>96</v>
      </c>
      <c r="D7" s="23">
        <v>11889</v>
      </c>
      <c r="E7" s="23">
        <f t="shared" si="1"/>
        <v>12111.111111111111</v>
      </c>
      <c r="F7" s="60" t="str">
        <f t="shared" si="2"/>
        <v>↑</v>
      </c>
      <c r="G7" s="61">
        <f t="shared" si="0"/>
        <v>222.11111111111131</v>
      </c>
      <c r="H7" s="57">
        <f t="shared" si="3"/>
        <v>-1.8</v>
      </c>
      <c r="I7" s="11">
        <v>12000</v>
      </c>
      <c r="J7" s="11">
        <v>13000</v>
      </c>
      <c r="K7" s="11">
        <v>13000</v>
      </c>
      <c r="L7" s="17">
        <v>10000</v>
      </c>
      <c r="M7" s="18">
        <v>12000</v>
      </c>
      <c r="N7" s="13">
        <v>12000</v>
      </c>
      <c r="O7" s="14">
        <v>13000</v>
      </c>
      <c r="P7" s="14">
        <v>12000</v>
      </c>
      <c r="Q7" s="14">
        <v>12000</v>
      </c>
      <c r="R7" s="49"/>
    </row>
    <row r="8" spans="1:19" ht="27.75" customHeight="1" x14ac:dyDescent="0.25">
      <c r="A8" s="66"/>
      <c r="B8" s="21" t="s">
        <v>10</v>
      </c>
      <c r="C8" s="38" t="s">
        <v>97</v>
      </c>
      <c r="D8" s="23">
        <v>5611</v>
      </c>
      <c r="E8" s="23">
        <f t="shared" si="1"/>
        <v>5611.1111111111113</v>
      </c>
      <c r="F8" s="60" t="str">
        <f t="shared" si="2"/>
        <v>↑</v>
      </c>
      <c r="G8" s="61">
        <f t="shared" si="0"/>
        <v>0.11111111111131322</v>
      </c>
      <c r="H8" s="57">
        <f t="shared" si="3"/>
        <v>0</v>
      </c>
      <c r="I8" s="11">
        <v>6000</v>
      </c>
      <c r="J8" s="11">
        <v>5000</v>
      </c>
      <c r="K8" s="11">
        <v>6500</v>
      </c>
      <c r="L8" s="11">
        <v>5000</v>
      </c>
      <c r="M8" s="12">
        <v>6000</v>
      </c>
      <c r="N8" s="13">
        <v>5000</v>
      </c>
      <c r="O8" s="14">
        <v>6000</v>
      </c>
      <c r="P8" s="14">
        <v>6000</v>
      </c>
      <c r="Q8" s="14">
        <v>5000</v>
      </c>
      <c r="R8" s="49"/>
      <c r="S8" s="49"/>
    </row>
    <row r="9" spans="1:19" ht="27.75" customHeight="1" x14ac:dyDescent="0.25">
      <c r="A9" s="66"/>
      <c r="B9" s="21" t="s">
        <v>11</v>
      </c>
      <c r="C9" s="38" t="s">
        <v>97</v>
      </c>
      <c r="D9" s="23">
        <v>5611</v>
      </c>
      <c r="E9" s="23">
        <f t="shared" si="1"/>
        <v>5666.666666666667</v>
      </c>
      <c r="F9" s="60" t="str">
        <f t="shared" si="2"/>
        <v>↑</v>
      </c>
      <c r="G9" s="61">
        <f t="shared" si="0"/>
        <v>55.66666666666697</v>
      </c>
      <c r="H9" s="57">
        <f t="shared" si="3"/>
        <v>-1</v>
      </c>
      <c r="I9" s="11">
        <v>6000</v>
      </c>
      <c r="J9" s="11">
        <v>5000</v>
      </c>
      <c r="K9" s="11">
        <v>7000</v>
      </c>
      <c r="L9" s="11">
        <v>5000</v>
      </c>
      <c r="M9" s="12">
        <v>6000</v>
      </c>
      <c r="N9" s="13">
        <v>5000</v>
      </c>
      <c r="O9" s="14">
        <v>6000</v>
      </c>
      <c r="P9" s="14">
        <v>6000</v>
      </c>
      <c r="Q9" s="14">
        <v>5000</v>
      </c>
      <c r="R9" s="49"/>
    </row>
    <row r="10" spans="1:19" ht="27.75" customHeight="1" x14ac:dyDescent="0.25">
      <c r="A10" s="66"/>
      <c r="B10" s="21" t="s">
        <v>21</v>
      </c>
      <c r="C10" s="38" t="s">
        <v>98</v>
      </c>
      <c r="D10" s="23">
        <v>8889</v>
      </c>
      <c r="E10" s="23">
        <f t="shared" si="1"/>
        <v>10488.888888888889</v>
      </c>
      <c r="F10" s="60" t="str">
        <f t="shared" si="2"/>
        <v>↑</v>
      </c>
      <c r="G10" s="61">
        <f t="shared" si="0"/>
        <v>1599.8888888888887</v>
      </c>
      <c r="H10" s="57">
        <f t="shared" si="3"/>
        <v>-15.3</v>
      </c>
      <c r="I10" s="11">
        <v>9900</v>
      </c>
      <c r="J10" s="11">
        <v>7000</v>
      </c>
      <c r="K10" s="11">
        <v>15000</v>
      </c>
      <c r="L10" s="11">
        <v>13000</v>
      </c>
      <c r="M10" s="12">
        <v>6500</v>
      </c>
      <c r="N10" s="13">
        <v>14000</v>
      </c>
      <c r="O10" s="13">
        <v>14000</v>
      </c>
      <c r="P10" s="14">
        <v>7000</v>
      </c>
      <c r="Q10" s="14">
        <v>8000</v>
      </c>
      <c r="R10" s="49"/>
    </row>
    <row r="11" spans="1:19" ht="27.75" customHeight="1" x14ac:dyDescent="0.25">
      <c r="A11" s="66"/>
      <c r="B11" s="21" t="s">
        <v>87</v>
      </c>
      <c r="C11" s="38" t="s">
        <v>98</v>
      </c>
      <c r="D11" s="23">
        <v>28000</v>
      </c>
      <c r="E11" s="23">
        <f t="shared" si="1"/>
        <v>27722.222222222223</v>
      </c>
      <c r="F11" s="60" t="str">
        <f t="shared" si="2"/>
        <v>↓</v>
      </c>
      <c r="G11" s="61">
        <f t="shared" si="0"/>
        <v>277.77777777777737</v>
      </c>
      <c r="H11" s="57">
        <f t="shared" si="3"/>
        <v>1</v>
      </c>
      <c r="I11" s="11">
        <v>20000</v>
      </c>
      <c r="J11" s="11">
        <v>18000</v>
      </c>
      <c r="K11" s="11">
        <v>29500</v>
      </c>
      <c r="L11" s="11">
        <v>36000</v>
      </c>
      <c r="M11" s="12">
        <v>30000</v>
      </c>
      <c r="N11" s="13">
        <v>32000</v>
      </c>
      <c r="O11" s="13">
        <v>30000</v>
      </c>
      <c r="P11" s="14">
        <v>39000</v>
      </c>
      <c r="Q11" s="14">
        <v>15000</v>
      </c>
      <c r="R11" s="49"/>
    </row>
    <row r="12" spans="1:19" ht="27.75" customHeight="1" x14ac:dyDescent="0.25">
      <c r="A12" s="66"/>
      <c r="B12" s="21" t="s">
        <v>20</v>
      </c>
      <c r="C12" s="38" t="s">
        <v>99</v>
      </c>
      <c r="D12" s="23">
        <v>11200</v>
      </c>
      <c r="E12" s="23">
        <f t="shared" si="1"/>
        <v>11966.666666666666</v>
      </c>
      <c r="F12" s="60" t="str">
        <f t="shared" si="2"/>
        <v>↑</v>
      </c>
      <c r="G12" s="61">
        <f t="shared" si="0"/>
        <v>766.66666666666606</v>
      </c>
      <c r="H12" s="57">
        <f t="shared" si="3"/>
        <v>-6.4</v>
      </c>
      <c r="I12" s="11">
        <v>13000</v>
      </c>
      <c r="J12" s="11">
        <v>11000</v>
      </c>
      <c r="K12" s="11">
        <v>9900</v>
      </c>
      <c r="L12" s="11">
        <v>15000</v>
      </c>
      <c r="M12" s="12">
        <v>7900</v>
      </c>
      <c r="N12" s="13">
        <v>16000</v>
      </c>
      <c r="O12" s="13">
        <v>15000</v>
      </c>
      <c r="P12" s="14">
        <v>7900</v>
      </c>
      <c r="Q12" s="14">
        <v>12000</v>
      </c>
      <c r="R12" s="49"/>
    </row>
    <row r="13" spans="1:19" ht="27.75" customHeight="1" x14ac:dyDescent="0.25">
      <c r="A13" s="66"/>
      <c r="B13" s="21" t="s">
        <v>19</v>
      </c>
      <c r="C13" s="38" t="s">
        <v>99</v>
      </c>
      <c r="D13" s="23">
        <v>11756</v>
      </c>
      <c r="E13" s="23">
        <f t="shared" si="1"/>
        <v>12300</v>
      </c>
      <c r="F13" s="60" t="str">
        <f t="shared" si="2"/>
        <v>↑</v>
      </c>
      <c r="G13" s="61">
        <f t="shared" si="0"/>
        <v>544</v>
      </c>
      <c r="H13" s="57">
        <f t="shared" si="3"/>
        <v>-4.4000000000000004</v>
      </c>
      <c r="I13" s="11">
        <v>13000</v>
      </c>
      <c r="J13" s="11">
        <v>11000</v>
      </c>
      <c r="K13" s="11">
        <v>9800</v>
      </c>
      <c r="L13" s="11">
        <v>13000</v>
      </c>
      <c r="M13" s="12">
        <v>13000</v>
      </c>
      <c r="N13" s="13">
        <v>16000</v>
      </c>
      <c r="O13" s="13">
        <v>13000</v>
      </c>
      <c r="P13" s="14">
        <v>8900</v>
      </c>
      <c r="Q13" s="14">
        <v>13000</v>
      </c>
      <c r="R13" s="49"/>
    </row>
    <row r="14" spans="1:19" ht="27.75" customHeight="1" x14ac:dyDescent="0.25">
      <c r="A14" s="66"/>
      <c r="B14" s="21" t="s">
        <v>15</v>
      </c>
      <c r="C14" s="39" t="s">
        <v>100</v>
      </c>
      <c r="D14" s="23">
        <v>4256</v>
      </c>
      <c r="E14" s="23">
        <f t="shared" si="1"/>
        <v>4711.1111111111113</v>
      </c>
      <c r="F14" s="60" t="str">
        <f t="shared" si="2"/>
        <v>↑</v>
      </c>
      <c r="G14" s="61">
        <f t="shared" si="0"/>
        <v>455.11111111111131</v>
      </c>
      <c r="H14" s="57">
        <f t="shared" si="3"/>
        <v>-9.6999999999999993</v>
      </c>
      <c r="I14" s="11">
        <v>5000</v>
      </c>
      <c r="J14" s="11">
        <v>5000</v>
      </c>
      <c r="K14" s="11">
        <v>5000</v>
      </c>
      <c r="L14" s="11">
        <v>2900</v>
      </c>
      <c r="M14" s="12">
        <v>5000</v>
      </c>
      <c r="N14" s="13">
        <v>4500</v>
      </c>
      <c r="O14" s="13">
        <v>5000</v>
      </c>
      <c r="P14" s="14">
        <v>4000</v>
      </c>
      <c r="Q14" s="14">
        <v>6000</v>
      </c>
      <c r="R14" s="49"/>
    </row>
    <row r="15" spans="1:19" ht="27.75" customHeight="1" x14ac:dyDescent="0.25">
      <c r="A15" s="66"/>
      <c r="B15" s="21" t="s">
        <v>17</v>
      </c>
      <c r="C15" s="39" t="s">
        <v>100</v>
      </c>
      <c r="D15" s="23">
        <v>6089</v>
      </c>
      <c r="E15" s="23">
        <f t="shared" si="1"/>
        <v>6711.1111111111113</v>
      </c>
      <c r="F15" s="60" t="str">
        <f t="shared" si="2"/>
        <v>↑</v>
      </c>
      <c r="G15" s="61">
        <f t="shared" si="0"/>
        <v>622.11111111111131</v>
      </c>
      <c r="H15" s="57">
        <f t="shared" si="3"/>
        <v>-9.3000000000000007</v>
      </c>
      <c r="I15" s="11">
        <v>7000</v>
      </c>
      <c r="J15" s="11">
        <v>7000</v>
      </c>
      <c r="K15" s="11">
        <v>7000</v>
      </c>
      <c r="L15" s="11">
        <v>4900</v>
      </c>
      <c r="M15" s="12">
        <v>7000</v>
      </c>
      <c r="N15" s="13">
        <v>5500</v>
      </c>
      <c r="O15" s="13">
        <v>6000</v>
      </c>
      <c r="P15" s="14">
        <v>8000</v>
      </c>
      <c r="Q15" s="14">
        <v>8000</v>
      </c>
      <c r="R15" s="49"/>
    </row>
    <row r="16" spans="1:19" ht="27.75" customHeight="1" x14ac:dyDescent="0.25">
      <c r="A16" s="66"/>
      <c r="B16" s="21" t="s">
        <v>18</v>
      </c>
      <c r="C16" s="38" t="s">
        <v>47</v>
      </c>
      <c r="D16" s="23">
        <v>14989</v>
      </c>
      <c r="E16" s="23">
        <f t="shared" si="1"/>
        <v>17666.666666666668</v>
      </c>
      <c r="F16" s="60" t="str">
        <f t="shared" si="2"/>
        <v>↑</v>
      </c>
      <c r="G16" s="61">
        <f t="shared" si="0"/>
        <v>2677.6666666666679</v>
      </c>
      <c r="H16" s="57">
        <f t="shared" si="3"/>
        <v>-15.2</v>
      </c>
      <c r="I16" s="11">
        <v>19000</v>
      </c>
      <c r="J16" s="11">
        <v>19000</v>
      </c>
      <c r="K16" s="11">
        <v>15000</v>
      </c>
      <c r="L16" s="11">
        <v>15000</v>
      </c>
      <c r="M16" s="12">
        <v>18000</v>
      </c>
      <c r="N16" s="13">
        <v>16000</v>
      </c>
      <c r="O16" s="13">
        <v>15000</v>
      </c>
      <c r="P16" s="14">
        <v>17000</v>
      </c>
      <c r="Q16" s="14">
        <v>25000</v>
      </c>
      <c r="R16" s="49"/>
    </row>
    <row r="17" spans="1:18" ht="27.75" customHeight="1" x14ac:dyDescent="0.25">
      <c r="A17" s="66"/>
      <c r="B17" s="21" t="s">
        <v>14</v>
      </c>
      <c r="C17" s="38" t="s">
        <v>101</v>
      </c>
      <c r="D17" s="23">
        <v>6278</v>
      </c>
      <c r="E17" s="23">
        <f t="shared" si="1"/>
        <v>5888.8888888888887</v>
      </c>
      <c r="F17" s="60" t="str">
        <f t="shared" si="2"/>
        <v>↓</v>
      </c>
      <c r="G17" s="61">
        <f t="shared" si="0"/>
        <v>389.11111111111131</v>
      </c>
      <c r="H17" s="57">
        <f t="shared" si="3"/>
        <v>6.6</v>
      </c>
      <c r="I17" s="11">
        <v>5000</v>
      </c>
      <c r="J17" s="11">
        <v>5500</v>
      </c>
      <c r="K17" s="11">
        <v>7000</v>
      </c>
      <c r="L17" s="11">
        <v>5500</v>
      </c>
      <c r="M17" s="12">
        <v>6500</v>
      </c>
      <c r="N17" s="13">
        <v>5500</v>
      </c>
      <c r="O17" s="13">
        <v>6500</v>
      </c>
      <c r="P17" s="14">
        <v>6500</v>
      </c>
      <c r="Q17" s="14">
        <v>5000</v>
      </c>
      <c r="R17" s="49"/>
    </row>
    <row r="18" spans="1:18" ht="27.75" customHeight="1" x14ac:dyDescent="0.25">
      <c r="A18" s="66"/>
      <c r="B18" s="21" t="s">
        <v>22</v>
      </c>
      <c r="C18" s="39" t="s">
        <v>102</v>
      </c>
      <c r="D18" s="23">
        <v>13444</v>
      </c>
      <c r="E18" s="23">
        <f t="shared" si="1"/>
        <v>13050</v>
      </c>
      <c r="F18" s="60" t="str">
        <f t="shared" si="2"/>
        <v>↓</v>
      </c>
      <c r="G18" s="61">
        <f t="shared" si="0"/>
        <v>394</v>
      </c>
      <c r="H18" s="57">
        <f t="shared" si="3"/>
        <v>3</v>
      </c>
      <c r="I18" s="11">
        <v>9900</v>
      </c>
      <c r="J18" s="11">
        <v>13000</v>
      </c>
      <c r="K18" s="11">
        <v>14000</v>
      </c>
      <c r="L18" s="11">
        <v>16000</v>
      </c>
      <c r="M18" s="12">
        <v>13000</v>
      </c>
      <c r="N18" s="13">
        <v>12000</v>
      </c>
      <c r="O18" s="13">
        <v>9500</v>
      </c>
      <c r="P18" s="14">
        <v>17000</v>
      </c>
      <c r="Q18" s="14" t="s">
        <v>258</v>
      </c>
      <c r="R18" s="49"/>
    </row>
    <row r="19" spans="1:18" ht="27.75" customHeight="1" x14ac:dyDescent="0.25">
      <c r="A19" s="66"/>
      <c r="B19" s="54" t="s">
        <v>136</v>
      </c>
      <c r="C19" s="36" t="s">
        <v>103</v>
      </c>
      <c r="D19" s="23">
        <v>15667</v>
      </c>
      <c r="E19" s="23">
        <f t="shared" si="1"/>
        <v>15055.555555555555</v>
      </c>
      <c r="F19" s="60" t="str">
        <f t="shared" si="2"/>
        <v>↓</v>
      </c>
      <c r="G19" s="61">
        <f t="shared" si="0"/>
        <v>611.44444444444525</v>
      </c>
      <c r="H19" s="57">
        <f t="shared" si="3"/>
        <v>4.0999999999999996</v>
      </c>
      <c r="I19" s="11">
        <v>15000</v>
      </c>
      <c r="J19" s="11">
        <v>16000</v>
      </c>
      <c r="K19" s="11">
        <v>15000</v>
      </c>
      <c r="L19" s="11">
        <v>15000</v>
      </c>
      <c r="M19" s="12">
        <v>17000</v>
      </c>
      <c r="N19" s="13">
        <v>15000</v>
      </c>
      <c r="O19" s="13">
        <v>15000</v>
      </c>
      <c r="P19" s="14">
        <v>18000</v>
      </c>
      <c r="Q19" s="14">
        <v>9500</v>
      </c>
      <c r="R19" s="49"/>
    </row>
    <row r="20" spans="1:18" ht="27.75" customHeight="1" x14ac:dyDescent="0.25">
      <c r="A20" s="66"/>
      <c r="B20" s="21" t="s">
        <v>23</v>
      </c>
      <c r="C20" s="37" t="s">
        <v>104</v>
      </c>
      <c r="D20" s="23">
        <v>3944</v>
      </c>
      <c r="E20" s="23">
        <f t="shared" si="1"/>
        <v>3488.8888888888887</v>
      </c>
      <c r="F20" s="60" t="str">
        <f t="shared" si="2"/>
        <v>↓</v>
      </c>
      <c r="G20" s="61">
        <f t="shared" si="0"/>
        <v>455.11111111111131</v>
      </c>
      <c r="H20" s="57">
        <f t="shared" si="3"/>
        <v>13</v>
      </c>
      <c r="I20" s="11">
        <v>3500</v>
      </c>
      <c r="J20" s="11">
        <v>3500</v>
      </c>
      <c r="K20" s="11">
        <v>3000</v>
      </c>
      <c r="L20" s="11">
        <v>3500</v>
      </c>
      <c r="M20" s="12">
        <v>3500</v>
      </c>
      <c r="N20" s="13">
        <v>4500</v>
      </c>
      <c r="O20" s="14">
        <v>2900</v>
      </c>
      <c r="P20" s="14">
        <v>3500</v>
      </c>
      <c r="Q20" s="14">
        <v>3500</v>
      </c>
      <c r="R20" s="49"/>
    </row>
    <row r="21" spans="1:18" ht="27.75" customHeight="1" x14ac:dyDescent="0.25">
      <c r="A21" s="66"/>
      <c r="B21" s="21" t="s">
        <v>24</v>
      </c>
      <c r="C21" s="37" t="s">
        <v>105</v>
      </c>
      <c r="D21" s="23">
        <v>11756</v>
      </c>
      <c r="E21" s="23">
        <f t="shared" si="1"/>
        <v>9933.3333333333339</v>
      </c>
      <c r="F21" s="60" t="str">
        <f t="shared" si="2"/>
        <v>↓</v>
      </c>
      <c r="G21" s="61">
        <f t="shared" si="0"/>
        <v>1822.6666666666661</v>
      </c>
      <c r="H21" s="57">
        <f t="shared" si="3"/>
        <v>18.3</v>
      </c>
      <c r="I21" s="11">
        <v>7900</v>
      </c>
      <c r="J21" s="11">
        <v>9900</v>
      </c>
      <c r="K21" s="11">
        <v>7000</v>
      </c>
      <c r="L21" s="11">
        <v>9900</v>
      </c>
      <c r="M21" s="12">
        <v>9900</v>
      </c>
      <c r="N21" s="13">
        <v>18000</v>
      </c>
      <c r="O21" s="14">
        <v>7000</v>
      </c>
      <c r="P21" s="14">
        <v>9900</v>
      </c>
      <c r="Q21" s="14">
        <v>9900</v>
      </c>
      <c r="R21" s="49"/>
    </row>
    <row r="22" spans="1:18" ht="27.75" customHeight="1" x14ac:dyDescent="0.25">
      <c r="A22" s="66"/>
      <c r="B22" s="21" t="s">
        <v>12</v>
      </c>
      <c r="C22" s="39" t="s">
        <v>5</v>
      </c>
      <c r="D22" s="23">
        <v>5389</v>
      </c>
      <c r="E22" s="23">
        <f t="shared" si="1"/>
        <v>5100</v>
      </c>
      <c r="F22" s="60" t="str">
        <f t="shared" si="2"/>
        <v>↓</v>
      </c>
      <c r="G22" s="61">
        <f t="shared" si="0"/>
        <v>289</v>
      </c>
      <c r="H22" s="57">
        <f t="shared" si="3"/>
        <v>5.7</v>
      </c>
      <c r="I22" s="11">
        <v>5900</v>
      </c>
      <c r="J22" s="11">
        <v>3000</v>
      </c>
      <c r="K22" s="11">
        <v>7000</v>
      </c>
      <c r="L22" s="11">
        <v>4500</v>
      </c>
      <c r="M22" s="12">
        <v>5500</v>
      </c>
      <c r="N22" s="13">
        <v>5000</v>
      </c>
      <c r="O22" s="14">
        <v>5500</v>
      </c>
      <c r="P22" s="14">
        <v>5500</v>
      </c>
      <c r="Q22" s="14">
        <v>4000</v>
      </c>
      <c r="R22" s="49"/>
    </row>
    <row r="23" spans="1:18" ht="27.75" customHeight="1" x14ac:dyDescent="0.25">
      <c r="A23" s="66"/>
      <c r="B23" s="21" t="s">
        <v>53</v>
      </c>
      <c r="C23" s="39" t="s">
        <v>106</v>
      </c>
      <c r="D23" s="23">
        <v>2967</v>
      </c>
      <c r="E23" s="23">
        <f t="shared" si="1"/>
        <v>3000</v>
      </c>
      <c r="F23" s="60" t="str">
        <f t="shared" si="2"/>
        <v>↑</v>
      </c>
      <c r="G23" s="61">
        <f t="shared" si="0"/>
        <v>33</v>
      </c>
      <c r="H23" s="57">
        <f t="shared" si="3"/>
        <v>-1.1000000000000001</v>
      </c>
      <c r="I23" s="11">
        <v>2500</v>
      </c>
      <c r="J23" s="11">
        <v>2000</v>
      </c>
      <c r="K23" s="11">
        <v>3500</v>
      </c>
      <c r="L23" s="11">
        <v>3000</v>
      </c>
      <c r="M23" s="12">
        <v>3500</v>
      </c>
      <c r="N23" s="13">
        <v>3000</v>
      </c>
      <c r="O23" s="14">
        <v>3500</v>
      </c>
      <c r="P23" s="14">
        <v>3500</v>
      </c>
      <c r="Q23" s="14">
        <v>2500</v>
      </c>
      <c r="R23" s="49"/>
    </row>
    <row r="24" spans="1:18" ht="27.75" customHeight="1" x14ac:dyDescent="0.25">
      <c r="A24" s="66"/>
      <c r="B24" s="21" t="s">
        <v>13</v>
      </c>
      <c r="C24" s="39" t="s">
        <v>107</v>
      </c>
      <c r="D24" s="23">
        <v>2111</v>
      </c>
      <c r="E24" s="23">
        <f t="shared" si="1"/>
        <v>1977.7777777777778</v>
      </c>
      <c r="F24" s="60" t="str">
        <f t="shared" si="2"/>
        <v>↓</v>
      </c>
      <c r="G24" s="61">
        <f t="shared" si="0"/>
        <v>133.22222222222217</v>
      </c>
      <c r="H24" s="57">
        <f t="shared" si="3"/>
        <v>6.7</v>
      </c>
      <c r="I24" s="11">
        <v>1500</v>
      </c>
      <c r="J24" s="11">
        <v>1500</v>
      </c>
      <c r="K24" s="11">
        <v>2800</v>
      </c>
      <c r="L24" s="11">
        <v>1500</v>
      </c>
      <c r="M24" s="12">
        <v>2000</v>
      </c>
      <c r="N24" s="13">
        <v>2000</v>
      </c>
      <c r="O24" s="14">
        <v>2500</v>
      </c>
      <c r="P24" s="14">
        <v>2000</v>
      </c>
      <c r="Q24" s="14">
        <v>2000</v>
      </c>
      <c r="R24" s="49"/>
    </row>
    <row r="25" spans="1:18" ht="27.75" customHeight="1" x14ac:dyDescent="0.25">
      <c r="A25" s="66"/>
      <c r="B25" s="21" t="s">
        <v>56</v>
      </c>
      <c r="C25" s="36" t="s">
        <v>108</v>
      </c>
      <c r="D25" s="23">
        <v>3078</v>
      </c>
      <c r="E25" s="23">
        <f t="shared" si="1"/>
        <v>3077.7777777777778</v>
      </c>
      <c r="F25" s="60" t="str">
        <f t="shared" si="2"/>
        <v>↓</v>
      </c>
      <c r="G25" s="61">
        <f t="shared" si="0"/>
        <v>0.22222222222217169</v>
      </c>
      <c r="H25" s="57">
        <f t="shared" si="3"/>
        <v>0</v>
      </c>
      <c r="I25" s="11">
        <v>4100</v>
      </c>
      <c r="J25" s="11">
        <v>2500</v>
      </c>
      <c r="K25" s="11">
        <v>3600</v>
      </c>
      <c r="L25" s="11">
        <v>4000</v>
      </c>
      <c r="M25" s="12">
        <v>3300</v>
      </c>
      <c r="N25" s="13">
        <v>2000</v>
      </c>
      <c r="O25" s="14">
        <v>2800</v>
      </c>
      <c r="P25" s="14">
        <v>2900</v>
      </c>
      <c r="Q25" s="14">
        <v>2500</v>
      </c>
      <c r="R25" s="49"/>
    </row>
    <row r="26" spans="1:18" ht="27.75" customHeight="1" x14ac:dyDescent="0.25">
      <c r="A26" s="66"/>
      <c r="B26" s="21" t="s">
        <v>58</v>
      </c>
      <c r="C26" s="36" t="s">
        <v>109</v>
      </c>
      <c r="D26" s="23">
        <v>4067</v>
      </c>
      <c r="E26" s="23">
        <f t="shared" si="1"/>
        <v>4011.1111111111113</v>
      </c>
      <c r="F26" s="60" t="str">
        <f t="shared" si="2"/>
        <v>↓</v>
      </c>
      <c r="G26" s="61">
        <f t="shared" si="0"/>
        <v>55.888888888888687</v>
      </c>
      <c r="H26" s="57">
        <f t="shared" si="3"/>
        <v>1.4</v>
      </c>
      <c r="I26" s="11">
        <v>4000</v>
      </c>
      <c r="J26" s="11">
        <v>4500</v>
      </c>
      <c r="K26" s="11">
        <v>5400</v>
      </c>
      <c r="L26" s="11">
        <v>5000</v>
      </c>
      <c r="M26" s="12">
        <v>4000</v>
      </c>
      <c r="N26" s="13">
        <v>3500</v>
      </c>
      <c r="O26" s="14">
        <v>3200</v>
      </c>
      <c r="P26" s="14">
        <v>3500</v>
      </c>
      <c r="Q26" s="14">
        <v>3000</v>
      </c>
      <c r="R26" s="49"/>
    </row>
    <row r="27" spans="1:18" ht="27.75" customHeight="1" x14ac:dyDescent="0.25">
      <c r="A27" s="65" t="s">
        <v>89</v>
      </c>
      <c r="B27" s="22" t="s">
        <v>60</v>
      </c>
      <c r="C27" s="36" t="s">
        <v>110</v>
      </c>
      <c r="D27" s="23">
        <v>6000</v>
      </c>
      <c r="E27" s="23">
        <f t="shared" si="1"/>
        <v>6000</v>
      </c>
      <c r="F27" s="60" t="str">
        <f t="shared" si="2"/>
        <v/>
      </c>
      <c r="G27" s="61">
        <f t="shared" si="0"/>
        <v>0</v>
      </c>
      <c r="H27" s="57">
        <f t="shared" si="3"/>
        <v>0</v>
      </c>
      <c r="I27" s="11">
        <v>4500</v>
      </c>
      <c r="J27" s="11">
        <v>6000</v>
      </c>
      <c r="K27" s="11">
        <v>7000</v>
      </c>
      <c r="L27" s="11">
        <v>5000</v>
      </c>
      <c r="M27" s="12">
        <v>5000</v>
      </c>
      <c r="N27" s="13">
        <v>7000</v>
      </c>
      <c r="O27" s="14">
        <v>7000</v>
      </c>
      <c r="P27" s="14">
        <v>7000</v>
      </c>
      <c r="Q27" s="14">
        <v>5500</v>
      </c>
      <c r="R27" s="49"/>
    </row>
    <row r="28" spans="1:18" ht="27.75" customHeight="1" x14ac:dyDescent="0.25">
      <c r="A28" s="66"/>
      <c r="B28" s="22" t="s">
        <v>37</v>
      </c>
      <c r="C28" s="36" t="s">
        <v>111</v>
      </c>
      <c r="D28" s="23">
        <v>3444</v>
      </c>
      <c r="E28" s="23">
        <f t="shared" si="1"/>
        <v>3111.1111111111113</v>
      </c>
      <c r="F28" s="60" t="str">
        <f t="shared" si="2"/>
        <v>↓</v>
      </c>
      <c r="G28" s="61">
        <f t="shared" si="0"/>
        <v>332.88888888888869</v>
      </c>
      <c r="H28" s="57">
        <f t="shared" si="3"/>
        <v>10.7</v>
      </c>
      <c r="I28" s="11">
        <v>3000</v>
      </c>
      <c r="J28" s="11">
        <v>3000</v>
      </c>
      <c r="K28" s="11">
        <v>4000</v>
      </c>
      <c r="L28" s="11">
        <v>2000</v>
      </c>
      <c r="M28" s="12">
        <v>2000</v>
      </c>
      <c r="N28" s="13">
        <v>4000</v>
      </c>
      <c r="O28" s="14">
        <v>4000</v>
      </c>
      <c r="P28" s="14">
        <v>3000</v>
      </c>
      <c r="Q28" s="14">
        <v>3000</v>
      </c>
      <c r="R28" s="49"/>
    </row>
    <row r="29" spans="1:18" ht="27.75" customHeight="1" x14ac:dyDescent="0.25">
      <c r="A29" s="66"/>
      <c r="B29" s="22" t="s">
        <v>25</v>
      </c>
      <c r="C29" s="36" t="s">
        <v>112</v>
      </c>
      <c r="D29" s="23">
        <f>[1]요금!$D$29</f>
        <v>0</v>
      </c>
      <c r="E29" s="23" t="e">
        <f t="shared" si="1"/>
        <v>#DIV/0!</v>
      </c>
      <c r="F29" s="60" t="e">
        <f t="shared" si="2"/>
        <v>#DIV/0!</v>
      </c>
      <c r="G29" s="61" t="e">
        <f t="shared" si="0"/>
        <v>#DIV/0!</v>
      </c>
      <c r="H29" s="57"/>
      <c r="I29" s="11"/>
      <c r="J29" s="11"/>
      <c r="K29" s="11"/>
      <c r="L29" s="11"/>
      <c r="M29" s="12"/>
      <c r="N29" s="13"/>
      <c r="O29" s="14"/>
      <c r="P29" s="14"/>
      <c r="Q29" s="14"/>
      <c r="R29" s="49"/>
    </row>
    <row r="30" spans="1:18" ht="27.75" customHeight="1" x14ac:dyDescent="0.25">
      <c r="A30" s="66"/>
      <c r="B30" s="22" t="s">
        <v>36</v>
      </c>
      <c r="C30" s="36" t="s">
        <v>113</v>
      </c>
      <c r="D30" s="23">
        <v>6333</v>
      </c>
      <c r="E30" s="23">
        <f t="shared" si="1"/>
        <v>6888.8888888888887</v>
      </c>
      <c r="F30" s="60" t="str">
        <f t="shared" si="2"/>
        <v>↑</v>
      </c>
      <c r="G30" s="61">
        <f t="shared" si="0"/>
        <v>555.88888888888869</v>
      </c>
      <c r="H30" s="57">
        <f t="shared" si="3"/>
        <v>-8.1</v>
      </c>
      <c r="I30" s="11">
        <v>7500</v>
      </c>
      <c r="J30" s="11">
        <v>6000</v>
      </c>
      <c r="K30" s="11">
        <v>7500</v>
      </c>
      <c r="L30" s="11">
        <v>7000</v>
      </c>
      <c r="M30" s="12">
        <v>7000</v>
      </c>
      <c r="N30" s="13">
        <v>7500</v>
      </c>
      <c r="O30" s="14">
        <v>7500</v>
      </c>
      <c r="P30" s="14">
        <v>6000</v>
      </c>
      <c r="Q30" s="14">
        <v>6000</v>
      </c>
      <c r="R30" s="49"/>
    </row>
    <row r="31" spans="1:18" ht="27.75" customHeight="1" x14ac:dyDescent="0.25">
      <c r="A31" s="66"/>
      <c r="B31" s="22" t="s">
        <v>64</v>
      </c>
      <c r="C31" s="36" t="s">
        <v>114</v>
      </c>
      <c r="D31" s="23">
        <f>[1]요금!$D$31</f>
        <v>0</v>
      </c>
      <c r="E31" s="23" t="e">
        <f t="shared" si="1"/>
        <v>#DIV/0!</v>
      </c>
      <c r="F31" s="60" t="e">
        <f t="shared" si="2"/>
        <v>#DIV/0!</v>
      </c>
      <c r="G31" s="61" t="e">
        <f t="shared" si="0"/>
        <v>#DIV/0!</v>
      </c>
      <c r="H31" s="57"/>
      <c r="I31" s="11"/>
      <c r="J31" s="11"/>
      <c r="K31" s="11"/>
      <c r="L31" s="11"/>
      <c r="M31" s="12"/>
      <c r="N31" s="13"/>
      <c r="O31" s="14"/>
      <c r="P31" s="14"/>
      <c r="Q31" s="14"/>
      <c r="R31" s="49"/>
    </row>
    <row r="32" spans="1:18" ht="27.75" customHeight="1" x14ac:dyDescent="0.25">
      <c r="A32" s="66"/>
      <c r="B32" s="22" t="s">
        <v>29</v>
      </c>
      <c r="C32" s="37" t="s">
        <v>115</v>
      </c>
      <c r="D32" s="23">
        <v>5000</v>
      </c>
      <c r="E32" s="23">
        <f t="shared" si="1"/>
        <v>5000</v>
      </c>
      <c r="F32" s="60" t="str">
        <f t="shared" si="2"/>
        <v/>
      </c>
      <c r="G32" s="61">
        <f t="shared" si="0"/>
        <v>0</v>
      </c>
      <c r="H32" s="57">
        <f t="shared" si="3"/>
        <v>0</v>
      </c>
      <c r="I32" s="11"/>
      <c r="J32" s="11">
        <v>5000</v>
      </c>
      <c r="K32" s="11"/>
      <c r="L32" s="11"/>
      <c r="M32" s="12">
        <v>5000</v>
      </c>
      <c r="N32" s="13"/>
      <c r="O32" s="14"/>
      <c r="P32" s="14">
        <v>5000</v>
      </c>
      <c r="Q32" s="14"/>
      <c r="R32" s="49"/>
    </row>
    <row r="33" spans="1:18" ht="27.75" customHeight="1" x14ac:dyDescent="0.25">
      <c r="A33" s="66"/>
      <c r="B33" s="22" t="s">
        <v>67</v>
      </c>
      <c r="C33" s="37" t="s">
        <v>116</v>
      </c>
      <c r="D33" s="23">
        <v>3700</v>
      </c>
      <c r="E33" s="23">
        <f t="shared" si="1"/>
        <v>3816.6666666666665</v>
      </c>
      <c r="F33" s="60" t="str">
        <f t="shared" si="2"/>
        <v>↑</v>
      </c>
      <c r="G33" s="61">
        <f t="shared" si="0"/>
        <v>116.66666666666652</v>
      </c>
      <c r="H33" s="57">
        <f t="shared" si="3"/>
        <v>-3.1</v>
      </c>
      <c r="I33" s="11">
        <v>3500</v>
      </c>
      <c r="J33" s="11">
        <v>3600</v>
      </c>
      <c r="K33" s="11">
        <v>4500</v>
      </c>
      <c r="L33" s="11">
        <v>3500</v>
      </c>
      <c r="M33" s="12"/>
      <c r="N33" s="13"/>
      <c r="O33" s="14">
        <v>4000</v>
      </c>
      <c r="P33" s="14">
        <v>3800</v>
      </c>
      <c r="Q33" s="14"/>
      <c r="R33" s="49"/>
    </row>
    <row r="34" spans="1:18" ht="27.75" customHeight="1" x14ac:dyDescent="0.25">
      <c r="A34" s="66"/>
      <c r="B34" s="22" t="s">
        <v>69</v>
      </c>
      <c r="C34" s="37" t="s">
        <v>117</v>
      </c>
      <c r="D34" s="23">
        <v>120000</v>
      </c>
      <c r="E34" s="23">
        <f t="shared" si="1"/>
        <v>84000</v>
      </c>
      <c r="F34" s="60" t="str">
        <f t="shared" si="2"/>
        <v>↓</v>
      </c>
      <c r="G34" s="61">
        <f t="shared" si="0"/>
        <v>36000</v>
      </c>
      <c r="H34" s="57">
        <f t="shared" si="3"/>
        <v>42.9</v>
      </c>
      <c r="I34" s="11"/>
      <c r="J34" s="11">
        <v>60000</v>
      </c>
      <c r="K34" s="11"/>
      <c r="L34" s="11">
        <v>180000</v>
      </c>
      <c r="M34" s="12">
        <v>60000</v>
      </c>
      <c r="N34" s="13"/>
      <c r="O34" s="14"/>
      <c r="P34" s="55">
        <v>60000</v>
      </c>
      <c r="Q34" s="55">
        <v>60000</v>
      </c>
      <c r="R34" s="49"/>
    </row>
    <row r="35" spans="1:18" ht="27.75" customHeight="1" x14ac:dyDescent="0.25">
      <c r="A35" s="66"/>
      <c r="B35" s="22" t="s">
        <v>30</v>
      </c>
      <c r="C35" s="37" t="s">
        <v>118</v>
      </c>
      <c r="D35" s="23">
        <v>8533</v>
      </c>
      <c r="E35" s="23">
        <f t="shared" si="1"/>
        <v>8777.7777777777774</v>
      </c>
      <c r="F35" s="60" t="str">
        <f t="shared" si="2"/>
        <v>↑</v>
      </c>
      <c r="G35" s="61">
        <f t="shared" si="0"/>
        <v>244.77777777777737</v>
      </c>
      <c r="H35" s="57">
        <f t="shared" si="3"/>
        <v>-2.8</v>
      </c>
      <c r="I35" s="11">
        <v>7000</v>
      </c>
      <c r="J35" s="11">
        <v>9000</v>
      </c>
      <c r="K35" s="11">
        <v>12000</v>
      </c>
      <c r="L35" s="11">
        <v>9000</v>
      </c>
      <c r="M35" s="12">
        <v>9000</v>
      </c>
      <c r="N35" s="13">
        <v>9000</v>
      </c>
      <c r="O35" s="14">
        <v>9000</v>
      </c>
      <c r="P35" s="14">
        <v>6000</v>
      </c>
      <c r="Q35" s="14">
        <v>9000</v>
      </c>
      <c r="R35" s="49"/>
    </row>
    <row r="36" spans="1:18" ht="27.75" customHeight="1" x14ac:dyDescent="0.25">
      <c r="A36" s="66"/>
      <c r="B36" s="22" t="s">
        <v>31</v>
      </c>
      <c r="C36" s="37" t="s">
        <v>119</v>
      </c>
      <c r="D36" s="23">
        <v>28333</v>
      </c>
      <c r="E36" s="23">
        <f t="shared" si="1"/>
        <v>28333.333333333332</v>
      </c>
      <c r="F36" s="60" t="str">
        <f t="shared" si="2"/>
        <v>↑</v>
      </c>
      <c r="G36" s="61">
        <f t="shared" si="0"/>
        <v>0.33333333333212067</v>
      </c>
      <c r="H36" s="57">
        <f t="shared" si="3"/>
        <v>0</v>
      </c>
      <c r="I36" s="11">
        <v>30000</v>
      </c>
      <c r="J36" s="11">
        <v>30000</v>
      </c>
      <c r="K36" s="11">
        <v>25000</v>
      </c>
      <c r="L36" s="11">
        <v>30000</v>
      </c>
      <c r="M36" s="12">
        <v>30000</v>
      </c>
      <c r="N36" s="13">
        <v>30000</v>
      </c>
      <c r="O36" s="14">
        <v>25000</v>
      </c>
      <c r="P36" s="14">
        <v>25000</v>
      </c>
      <c r="Q36" s="14">
        <v>30000</v>
      </c>
      <c r="R36" s="49"/>
    </row>
    <row r="37" spans="1:18" ht="27.75" customHeight="1" x14ac:dyDescent="0.25">
      <c r="A37" s="66"/>
      <c r="B37" s="22" t="s">
        <v>27</v>
      </c>
      <c r="C37" s="37" t="s">
        <v>28</v>
      </c>
      <c r="D37" s="23">
        <v>1044</v>
      </c>
      <c r="E37" s="23">
        <f t="shared" si="1"/>
        <v>1066.6666666666667</v>
      </c>
      <c r="F37" s="60" t="str">
        <f t="shared" si="2"/>
        <v>↑</v>
      </c>
      <c r="G37" s="61">
        <f t="shared" si="0"/>
        <v>22.666666666666742</v>
      </c>
      <c r="H37" s="57">
        <f t="shared" si="3"/>
        <v>-2.1</v>
      </c>
      <c r="I37" s="11">
        <v>1200</v>
      </c>
      <c r="J37" s="11">
        <v>1000</v>
      </c>
      <c r="K37" s="11">
        <v>1200</v>
      </c>
      <c r="L37" s="11">
        <v>1000</v>
      </c>
      <c r="M37" s="12">
        <v>1000</v>
      </c>
      <c r="N37" s="13">
        <v>1200</v>
      </c>
      <c r="O37" s="14">
        <v>1000</v>
      </c>
      <c r="P37" s="14">
        <v>1000</v>
      </c>
      <c r="Q37" s="14">
        <v>1000</v>
      </c>
      <c r="R37" s="49"/>
    </row>
    <row r="38" spans="1:18" ht="27.75" customHeight="1" x14ac:dyDescent="0.25">
      <c r="A38" s="66"/>
      <c r="B38" s="22" t="s">
        <v>26</v>
      </c>
      <c r="C38" s="37" t="s">
        <v>120</v>
      </c>
      <c r="D38" s="23">
        <v>10000</v>
      </c>
      <c r="E38" s="23">
        <f t="shared" si="1"/>
        <v>10000</v>
      </c>
      <c r="F38" s="60" t="str">
        <f t="shared" si="2"/>
        <v/>
      </c>
      <c r="G38" s="61">
        <f t="shared" si="0"/>
        <v>0</v>
      </c>
      <c r="H38" s="57">
        <f t="shared" si="3"/>
        <v>0</v>
      </c>
      <c r="I38" s="11"/>
      <c r="J38" s="11"/>
      <c r="K38" s="11">
        <v>10000</v>
      </c>
      <c r="L38" s="11">
        <v>10000</v>
      </c>
      <c r="M38" s="12"/>
      <c r="N38" s="13">
        <v>10000</v>
      </c>
      <c r="O38" s="14">
        <v>10000</v>
      </c>
      <c r="P38" s="14">
        <v>10000</v>
      </c>
      <c r="Q38" s="14"/>
      <c r="R38" s="49"/>
    </row>
    <row r="39" spans="1:18" ht="27.75" customHeight="1" x14ac:dyDescent="0.25">
      <c r="A39" s="66"/>
      <c r="B39" s="22" t="s">
        <v>32</v>
      </c>
      <c r="C39" s="37" t="s">
        <v>121</v>
      </c>
      <c r="D39" s="23">
        <v>14444</v>
      </c>
      <c r="E39" s="23">
        <f t="shared" si="1"/>
        <v>16125</v>
      </c>
      <c r="F39" s="60" t="str">
        <f t="shared" si="2"/>
        <v>↑</v>
      </c>
      <c r="G39" s="61">
        <f t="shared" si="0"/>
        <v>1681</v>
      </c>
      <c r="H39" s="57">
        <f t="shared" si="3"/>
        <v>-10.4</v>
      </c>
      <c r="I39" s="11">
        <v>15000</v>
      </c>
      <c r="J39" s="11">
        <v>15000</v>
      </c>
      <c r="K39" s="11">
        <v>15000</v>
      </c>
      <c r="L39" s="11">
        <v>15000</v>
      </c>
      <c r="M39" s="12">
        <v>20000</v>
      </c>
      <c r="N39" s="13">
        <v>17000</v>
      </c>
      <c r="O39" s="14">
        <v>15000</v>
      </c>
      <c r="P39" s="14">
        <v>17000</v>
      </c>
      <c r="Q39" s="14"/>
      <c r="R39" s="49"/>
    </row>
    <row r="40" spans="1:18" ht="27.75" customHeight="1" x14ac:dyDescent="0.25">
      <c r="A40" s="66"/>
      <c r="B40" s="22" t="s">
        <v>33</v>
      </c>
      <c r="C40" s="36" t="s">
        <v>122</v>
      </c>
      <c r="D40" s="23">
        <v>478</v>
      </c>
      <c r="E40" s="23">
        <f t="shared" si="1"/>
        <v>400</v>
      </c>
      <c r="F40" s="60" t="str">
        <f t="shared" si="2"/>
        <v>↓</v>
      </c>
      <c r="G40" s="61">
        <f t="shared" si="0"/>
        <v>78</v>
      </c>
      <c r="H40" s="57">
        <f t="shared" si="3"/>
        <v>19.5</v>
      </c>
      <c r="I40" s="11">
        <v>400</v>
      </c>
      <c r="J40" s="11">
        <v>400</v>
      </c>
      <c r="K40" s="11">
        <v>400</v>
      </c>
      <c r="L40" s="11">
        <v>400</v>
      </c>
      <c r="M40" s="12">
        <v>500</v>
      </c>
      <c r="N40" s="13">
        <v>400</v>
      </c>
      <c r="O40" s="14">
        <v>400</v>
      </c>
      <c r="P40" s="14">
        <v>300</v>
      </c>
      <c r="Q40" s="14"/>
      <c r="R40" s="49"/>
    </row>
    <row r="41" spans="1:18" ht="27.75" customHeight="1" x14ac:dyDescent="0.25">
      <c r="A41" s="66"/>
      <c r="B41" s="22" t="s">
        <v>76</v>
      </c>
      <c r="C41" s="37" t="s">
        <v>123</v>
      </c>
      <c r="D41" s="23">
        <v>45000</v>
      </c>
      <c r="E41" s="23" t="e">
        <f t="shared" si="1"/>
        <v>#DIV/0!</v>
      </c>
      <c r="F41" s="60" t="e">
        <f t="shared" si="2"/>
        <v>#DIV/0!</v>
      </c>
      <c r="G41" s="61" t="e">
        <f t="shared" si="0"/>
        <v>#DIV/0!</v>
      </c>
      <c r="H41" s="57" t="e">
        <f t="shared" si="3"/>
        <v>#DIV/0!</v>
      </c>
      <c r="I41" s="11"/>
      <c r="J41" s="11"/>
      <c r="K41" s="11"/>
      <c r="L41" s="11"/>
      <c r="M41" s="12"/>
      <c r="N41" s="13"/>
      <c r="O41" s="14"/>
      <c r="P41" s="14"/>
      <c r="Q41" s="14"/>
      <c r="R41" s="49"/>
    </row>
    <row r="42" spans="1:18" ht="27.75" customHeight="1" x14ac:dyDescent="0.25">
      <c r="A42" s="66"/>
      <c r="B42" s="22" t="s">
        <v>78</v>
      </c>
      <c r="C42" s="37" t="s">
        <v>124</v>
      </c>
      <c r="D42" s="23">
        <v>35000</v>
      </c>
      <c r="E42" s="23">
        <f t="shared" si="1"/>
        <v>35000</v>
      </c>
      <c r="F42" s="60" t="str">
        <f t="shared" si="2"/>
        <v/>
      </c>
      <c r="G42" s="61">
        <f t="shared" si="0"/>
        <v>0</v>
      </c>
      <c r="H42" s="57"/>
      <c r="I42" s="11"/>
      <c r="J42" s="11"/>
      <c r="K42" s="11"/>
      <c r="L42" s="11">
        <v>40000</v>
      </c>
      <c r="M42" s="12"/>
      <c r="N42" s="13"/>
      <c r="O42" s="14"/>
      <c r="P42" s="14">
        <v>30000</v>
      </c>
      <c r="Q42" s="14"/>
      <c r="R42" s="49"/>
    </row>
    <row r="43" spans="1:18" ht="27.75" customHeight="1" x14ac:dyDescent="0.25">
      <c r="A43" s="66"/>
      <c r="B43" s="22" t="s">
        <v>90</v>
      </c>
      <c r="C43" s="37" t="s">
        <v>125</v>
      </c>
      <c r="D43" s="23">
        <f>[1]요금!$D$43</f>
        <v>0</v>
      </c>
      <c r="E43" s="23" t="e">
        <f t="shared" si="1"/>
        <v>#DIV/0!</v>
      </c>
      <c r="F43" s="60" t="e">
        <f t="shared" si="2"/>
        <v>#DIV/0!</v>
      </c>
      <c r="G43" s="61" t="e">
        <f t="shared" si="0"/>
        <v>#DIV/0!</v>
      </c>
      <c r="H43" s="57"/>
      <c r="I43" s="11"/>
      <c r="J43" s="11"/>
      <c r="K43" s="11"/>
      <c r="L43" s="11"/>
      <c r="M43" s="12"/>
      <c r="N43" s="13"/>
      <c r="O43" s="14"/>
      <c r="P43" s="14"/>
      <c r="Q43" s="14"/>
      <c r="R43" s="49"/>
    </row>
    <row r="44" spans="1:18" ht="27.75" customHeight="1" x14ac:dyDescent="0.25">
      <c r="A44" s="66"/>
      <c r="B44" s="22" t="s">
        <v>34</v>
      </c>
      <c r="C44" s="37" t="s">
        <v>126</v>
      </c>
      <c r="D44" s="23">
        <v>11333</v>
      </c>
      <c r="E44" s="23">
        <f t="shared" si="1"/>
        <v>10555.555555555555</v>
      </c>
      <c r="F44" s="60" t="str">
        <f t="shared" si="2"/>
        <v>↓</v>
      </c>
      <c r="G44" s="61">
        <f t="shared" si="0"/>
        <v>777.44444444444525</v>
      </c>
      <c r="H44" s="57">
        <f t="shared" si="3"/>
        <v>7.4</v>
      </c>
      <c r="I44" s="11">
        <v>10000</v>
      </c>
      <c r="J44" s="11">
        <v>10000</v>
      </c>
      <c r="K44" s="11">
        <v>12000</v>
      </c>
      <c r="L44" s="11">
        <v>17000</v>
      </c>
      <c r="M44" s="12">
        <v>8000</v>
      </c>
      <c r="N44" s="13">
        <v>8000</v>
      </c>
      <c r="O44" s="14">
        <v>10000</v>
      </c>
      <c r="P44" s="14">
        <v>10000</v>
      </c>
      <c r="Q44" s="14">
        <v>10000</v>
      </c>
      <c r="R44" s="49"/>
    </row>
    <row r="45" spans="1:18" ht="27.75" customHeight="1" x14ac:dyDescent="0.25">
      <c r="A45" s="66"/>
      <c r="B45" s="22" t="s">
        <v>35</v>
      </c>
      <c r="C45" s="37" t="s">
        <v>127</v>
      </c>
      <c r="D45" s="23">
        <v>26556</v>
      </c>
      <c r="E45" s="23">
        <f t="shared" si="1"/>
        <v>26333.333333333332</v>
      </c>
      <c r="F45" s="60" t="str">
        <f t="shared" si="2"/>
        <v>↓</v>
      </c>
      <c r="G45" s="61">
        <f t="shared" si="0"/>
        <v>222.66666666666788</v>
      </c>
      <c r="H45" s="57">
        <f t="shared" si="3"/>
        <v>0.8</v>
      </c>
      <c r="I45" s="11">
        <v>10000</v>
      </c>
      <c r="J45" s="11">
        <v>30000</v>
      </c>
      <c r="K45" s="11">
        <v>15000</v>
      </c>
      <c r="L45" s="11">
        <v>60000</v>
      </c>
      <c r="M45" s="12">
        <v>20000</v>
      </c>
      <c r="N45" s="13">
        <v>15000</v>
      </c>
      <c r="O45" s="14">
        <v>12000</v>
      </c>
      <c r="P45" s="14">
        <v>35000</v>
      </c>
      <c r="Q45" s="14">
        <v>40000</v>
      </c>
      <c r="R45" s="49"/>
    </row>
    <row r="46" spans="1:18" ht="27.75" customHeight="1" x14ac:dyDescent="0.25">
      <c r="A46" s="66"/>
      <c r="B46" s="22" t="s">
        <v>83</v>
      </c>
      <c r="C46" s="37" t="s">
        <v>128</v>
      </c>
      <c r="D46" s="23">
        <v>6889</v>
      </c>
      <c r="E46" s="23">
        <f t="shared" si="1"/>
        <v>7000</v>
      </c>
      <c r="F46" s="60" t="str">
        <f t="shared" si="2"/>
        <v>↑</v>
      </c>
      <c r="G46" s="61">
        <f t="shared" si="0"/>
        <v>111</v>
      </c>
      <c r="H46" s="57">
        <f t="shared" si="3"/>
        <v>-1.6</v>
      </c>
      <c r="I46" s="11">
        <v>8000</v>
      </c>
      <c r="J46" s="11">
        <v>7000</v>
      </c>
      <c r="K46" s="11">
        <v>8000</v>
      </c>
      <c r="L46" s="11">
        <v>7000</v>
      </c>
      <c r="M46" s="12">
        <v>7000</v>
      </c>
      <c r="N46" s="13">
        <v>8000</v>
      </c>
      <c r="O46" s="14">
        <v>7000</v>
      </c>
      <c r="P46" s="14">
        <v>5000</v>
      </c>
      <c r="Q46" s="14">
        <v>6000</v>
      </c>
      <c r="R46" s="49"/>
    </row>
    <row r="47" spans="1:18" ht="27.75" customHeight="1" x14ac:dyDescent="0.25">
      <c r="A47" s="68"/>
      <c r="B47" s="22" t="s">
        <v>85</v>
      </c>
      <c r="C47" s="37" t="s">
        <v>129</v>
      </c>
      <c r="D47" s="23">
        <v>7875</v>
      </c>
      <c r="E47" s="23">
        <f t="shared" si="1"/>
        <v>7777.7777777777774</v>
      </c>
      <c r="F47" s="60" t="str">
        <f t="shared" si="2"/>
        <v>↓</v>
      </c>
      <c r="G47" s="61">
        <f t="shared" si="0"/>
        <v>97.222222222222626</v>
      </c>
      <c r="H47" s="57">
        <f t="shared" si="3"/>
        <v>1.3</v>
      </c>
      <c r="I47" s="42">
        <v>9000</v>
      </c>
      <c r="J47" s="42">
        <v>8000</v>
      </c>
      <c r="K47" s="42">
        <v>9000</v>
      </c>
      <c r="L47" s="42">
        <v>8000</v>
      </c>
      <c r="M47" s="43">
        <v>8000</v>
      </c>
      <c r="N47" s="44">
        <v>8000</v>
      </c>
      <c r="O47" s="45">
        <v>7000</v>
      </c>
      <c r="P47" s="53">
        <v>7000</v>
      </c>
      <c r="Q47" s="45">
        <v>6000</v>
      </c>
      <c r="R47" s="49"/>
    </row>
    <row r="50" spans="4:5" x14ac:dyDescent="0.25">
      <c r="D50" s="32"/>
      <c r="E50" s="32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79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GridLines="0" tabSelected="1" view="pageBreakPreview" zoomScaleNormal="100" workbookViewId="0">
      <pane xSplit="3" ySplit="2" topLeftCell="D35" activePane="bottomRight" state="frozen"/>
      <selection pane="topRight" activeCell="D1" sqref="D1"/>
      <selection pane="bottomLeft" activeCell="A3" sqref="A3"/>
      <selection pane="bottomRight" activeCell="E37" sqref="E37"/>
    </sheetView>
  </sheetViews>
  <sheetFormatPr defaultColWidth="8.8984375" defaultRowHeight="14.4" x14ac:dyDescent="0.25"/>
  <cols>
    <col min="1" max="1" width="7.8984375" style="4" customWidth="1"/>
    <col min="2" max="2" width="11.796875" style="2" customWidth="1"/>
    <col min="3" max="3" width="26.59765625" style="4" customWidth="1"/>
    <col min="4" max="4" width="13.69921875" style="4" customWidth="1"/>
    <col min="5" max="5" width="13.69921875" style="5" customWidth="1"/>
    <col min="6" max="6" width="14.296875" style="5" customWidth="1"/>
    <col min="7" max="7" width="15.3984375" style="5" customWidth="1"/>
    <col min="8" max="12" width="13.69921875" style="5" customWidth="1"/>
    <col min="13" max="16384" width="8.8984375" style="2"/>
  </cols>
  <sheetData>
    <row r="1" spans="1:17" s="3" customFormat="1" ht="39" customHeight="1" thickBot="1" x14ac:dyDescent="0.3">
      <c r="A1" s="69" t="s">
        <v>291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48"/>
      <c r="M1" s="6"/>
      <c r="N1" s="6"/>
      <c r="O1" s="6"/>
      <c r="P1" s="6"/>
      <c r="Q1" s="6"/>
    </row>
    <row r="2" spans="1:17" ht="27" thickBot="1" x14ac:dyDescent="0.3">
      <c r="A2" s="19" t="s">
        <v>2</v>
      </c>
      <c r="B2" s="27" t="s">
        <v>3</v>
      </c>
      <c r="C2" s="28" t="s">
        <v>4</v>
      </c>
      <c r="D2" s="58" t="s">
        <v>148</v>
      </c>
      <c r="E2" s="58" t="s">
        <v>149</v>
      </c>
      <c r="F2" s="58" t="s">
        <v>150</v>
      </c>
      <c r="G2" s="58" t="s">
        <v>0</v>
      </c>
      <c r="H2" s="58" t="s">
        <v>151</v>
      </c>
      <c r="I2" s="58" t="s">
        <v>152</v>
      </c>
      <c r="J2" s="58" t="s">
        <v>153</v>
      </c>
      <c r="K2" s="58" t="s">
        <v>1</v>
      </c>
      <c r="L2" s="58" t="s">
        <v>154</v>
      </c>
    </row>
    <row r="3" spans="1:17" s="1" customFormat="1" ht="68.25" customHeight="1" thickTop="1" x14ac:dyDescent="0.25">
      <c r="A3" s="65" t="s">
        <v>88</v>
      </c>
      <c r="B3" s="63" t="s">
        <v>141</v>
      </c>
      <c r="C3" s="29" t="s">
        <v>40</v>
      </c>
      <c r="D3" s="62" t="s">
        <v>387</v>
      </c>
      <c r="E3" s="34" t="s">
        <v>155</v>
      </c>
      <c r="F3" s="46" t="s">
        <v>421</v>
      </c>
      <c r="G3" s="34" t="s">
        <v>190</v>
      </c>
      <c r="H3" s="34" t="s">
        <v>299</v>
      </c>
      <c r="I3" s="34" t="s">
        <v>359</v>
      </c>
      <c r="J3" s="34" t="s">
        <v>330</v>
      </c>
      <c r="K3" s="46" t="s">
        <v>221</v>
      </c>
      <c r="L3" s="46" t="s">
        <v>257</v>
      </c>
    </row>
    <row r="4" spans="1:17" ht="68.25" customHeight="1" x14ac:dyDescent="0.25">
      <c r="A4" s="66"/>
      <c r="B4" s="21" t="s">
        <v>6</v>
      </c>
      <c r="C4" s="22" t="s">
        <v>41</v>
      </c>
      <c r="D4" s="62" t="s">
        <v>388</v>
      </c>
      <c r="E4" s="34" t="s">
        <v>156</v>
      </c>
      <c r="F4" s="46" t="s">
        <v>422</v>
      </c>
      <c r="G4" s="34" t="s">
        <v>191</v>
      </c>
      <c r="H4" s="34" t="s">
        <v>300</v>
      </c>
      <c r="I4" s="46" t="s">
        <v>360</v>
      </c>
      <c r="J4" s="34" t="s">
        <v>331</v>
      </c>
      <c r="K4" s="46" t="s">
        <v>223</v>
      </c>
      <c r="L4" s="46" t="s">
        <v>261</v>
      </c>
    </row>
    <row r="5" spans="1:17" ht="68.25" customHeight="1" x14ac:dyDescent="0.25">
      <c r="A5" s="66"/>
      <c r="B5" s="63" t="s">
        <v>140</v>
      </c>
      <c r="C5" s="22" t="s">
        <v>42</v>
      </c>
      <c r="D5" s="62" t="s">
        <v>389</v>
      </c>
      <c r="E5" s="34" t="s">
        <v>161</v>
      </c>
      <c r="F5" s="46" t="s">
        <v>423</v>
      </c>
      <c r="G5" s="34" t="s">
        <v>192</v>
      </c>
      <c r="H5" s="34" t="s">
        <v>301</v>
      </c>
      <c r="I5" s="46" t="s">
        <v>360</v>
      </c>
      <c r="J5" s="34" t="s">
        <v>332</v>
      </c>
      <c r="K5" s="46" t="s">
        <v>223</v>
      </c>
      <c r="L5" s="46" t="s">
        <v>261</v>
      </c>
    </row>
    <row r="6" spans="1:17" ht="68.25" customHeight="1" x14ac:dyDescent="0.25">
      <c r="A6" s="66"/>
      <c r="B6" s="63" t="s">
        <v>139</v>
      </c>
      <c r="C6" s="29" t="s">
        <v>39</v>
      </c>
      <c r="D6" s="62" t="s">
        <v>390</v>
      </c>
      <c r="E6" s="34" t="s">
        <v>162</v>
      </c>
      <c r="F6" s="46" t="s">
        <v>424</v>
      </c>
      <c r="G6" s="34" t="s">
        <v>193</v>
      </c>
      <c r="H6" s="34" t="s">
        <v>302</v>
      </c>
      <c r="I6" s="34" t="s">
        <v>361</v>
      </c>
      <c r="J6" s="34" t="s">
        <v>330</v>
      </c>
      <c r="K6" s="46" t="s">
        <v>222</v>
      </c>
      <c r="L6" s="46" t="s">
        <v>262</v>
      </c>
    </row>
    <row r="7" spans="1:17" ht="68.25" customHeight="1" x14ac:dyDescent="0.25">
      <c r="A7" s="66"/>
      <c r="B7" s="63" t="s">
        <v>138</v>
      </c>
      <c r="C7" s="30" t="s">
        <v>43</v>
      </c>
      <c r="D7" s="62" t="s">
        <v>391</v>
      </c>
      <c r="E7" s="34" t="s">
        <v>164</v>
      </c>
      <c r="F7" s="46" t="s">
        <v>425</v>
      </c>
      <c r="G7" s="34" t="s">
        <v>194</v>
      </c>
      <c r="H7" s="34" t="s">
        <v>213</v>
      </c>
      <c r="I7" s="34" t="s">
        <v>362</v>
      </c>
      <c r="J7" s="34" t="s">
        <v>333</v>
      </c>
      <c r="K7" s="34" t="s">
        <v>224</v>
      </c>
      <c r="L7" s="46" t="s">
        <v>264</v>
      </c>
    </row>
    <row r="8" spans="1:17" ht="68.25" customHeight="1" x14ac:dyDescent="0.25">
      <c r="A8" s="66"/>
      <c r="B8" s="21" t="s">
        <v>10</v>
      </c>
      <c r="C8" s="30" t="s">
        <v>44</v>
      </c>
      <c r="D8" s="62" t="s">
        <v>392</v>
      </c>
      <c r="E8" s="34" t="s">
        <v>163</v>
      </c>
      <c r="F8" s="46" t="s">
        <v>426</v>
      </c>
      <c r="G8" s="34" t="s">
        <v>192</v>
      </c>
      <c r="H8" s="34" t="s">
        <v>303</v>
      </c>
      <c r="I8" s="46" t="s">
        <v>360</v>
      </c>
      <c r="J8" s="34" t="s">
        <v>332</v>
      </c>
      <c r="K8" s="34" t="s">
        <v>225</v>
      </c>
      <c r="L8" s="46" t="s">
        <v>265</v>
      </c>
    </row>
    <row r="9" spans="1:17" ht="68.25" customHeight="1" x14ac:dyDescent="0.25">
      <c r="A9" s="66"/>
      <c r="B9" s="21" t="s">
        <v>11</v>
      </c>
      <c r="C9" s="30" t="s">
        <v>44</v>
      </c>
      <c r="D9" s="62" t="s">
        <v>392</v>
      </c>
      <c r="E9" s="34" t="s">
        <v>163</v>
      </c>
      <c r="F9" s="46" t="s">
        <v>427</v>
      </c>
      <c r="G9" s="34" t="s">
        <v>192</v>
      </c>
      <c r="H9" s="34" t="s">
        <v>303</v>
      </c>
      <c r="I9" s="46" t="s">
        <v>360</v>
      </c>
      <c r="J9" s="34" t="s">
        <v>332</v>
      </c>
      <c r="K9" s="34" t="s">
        <v>225</v>
      </c>
      <c r="L9" s="46" t="s">
        <v>265</v>
      </c>
    </row>
    <row r="10" spans="1:17" ht="68.25" customHeight="1" x14ac:dyDescent="0.25">
      <c r="A10" s="66"/>
      <c r="B10" s="21" t="s">
        <v>21</v>
      </c>
      <c r="C10" s="30" t="s">
        <v>45</v>
      </c>
      <c r="D10" s="62" t="s">
        <v>393</v>
      </c>
      <c r="E10" s="34" t="s">
        <v>157</v>
      </c>
      <c r="F10" s="46" t="s">
        <v>428</v>
      </c>
      <c r="G10" s="34" t="s">
        <v>454</v>
      </c>
      <c r="H10" s="34" t="s">
        <v>304</v>
      </c>
      <c r="I10" s="34" t="s">
        <v>363</v>
      </c>
      <c r="J10" s="34" t="s">
        <v>334</v>
      </c>
      <c r="K10" s="34" t="s">
        <v>226</v>
      </c>
      <c r="L10" s="46" t="s">
        <v>266</v>
      </c>
    </row>
    <row r="11" spans="1:17" ht="68.25" customHeight="1" x14ac:dyDescent="0.25">
      <c r="A11" s="66"/>
      <c r="B11" s="21" t="s">
        <v>91</v>
      </c>
      <c r="C11" s="30" t="s">
        <v>45</v>
      </c>
      <c r="D11" s="62" t="s">
        <v>394</v>
      </c>
      <c r="E11" s="34" t="s">
        <v>160</v>
      </c>
      <c r="F11" s="34" t="s">
        <v>429</v>
      </c>
      <c r="G11" s="34" t="s">
        <v>455</v>
      </c>
      <c r="H11" s="34" t="s">
        <v>305</v>
      </c>
      <c r="I11" s="34" t="s">
        <v>364</v>
      </c>
      <c r="J11" s="34" t="s">
        <v>335</v>
      </c>
      <c r="K11" s="34" t="s">
        <v>228</v>
      </c>
      <c r="L11" s="46" t="s">
        <v>267</v>
      </c>
    </row>
    <row r="12" spans="1:17" ht="68.25" customHeight="1" x14ac:dyDescent="0.25">
      <c r="A12" s="66"/>
      <c r="B12" s="21" t="s">
        <v>20</v>
      </c>
      <c r="C12" s="30" t="s">
        <v>46</v>
      </c>
      <c r="D12" s="62" t="s">
        <v>395</v>
      </c>
      <c r="E12" s="34" t="s">
        <v>159</v>
      </c>
      <c r="F12" s="34" t="s">
        <v>430</v>
      </c>
      <c r="G12" s="34" t="s">
        <v>456</v>
      </c>
      <c r="H12" s="34" t="s">
        <v>462</v>
      </c>
      <c r="I12" s="34" t="s">
        <v>365</v>
      </c>
      <c r="J12" s="34" t="s">
        <v>336</v>
      </c>
      <c r="K12" s="34" t="s">
        <v>263</v>
      </c>
      <c r="L12" s="46" t="s">
        <v>268</v>
      </c>
    </row>
    <row r="13" spans="1:17" ht="68.25" customHeight="1" x14ac:dyDescent="0.25">
      <c r="A13" s="66"/>
      <c r="B13" s="21" t="s">
        <v>19</v>
      </c>
      <c r="C13" s="30" t="s">
        <v>46</v>
      </c>
      <c r="D13" s="62" t="s">
        <v>395</v>
      </c>
      <c r="E13" s="34" t="s">
        <v>158</v>
      </c>
      <c r="F13" s="34" t="s">
        <v>431</v>
      </c>
      <c r="G13" s="34" t="s">
        <v>457</v>
      </c>
      <c r="H13" s="34" t="s">
        <v>306</v>
      </c>
      <c r="I13" s="34" t="s">
        <v>366</v>
      </c>
      <c r="J13" s="34" t="s">
        <v>337</v>
      </c>
      <c r="K13" s="34" t="s">
        <v>227</v>
      </c>
      <c r="L13" s="46" t="s">
        <v>269</v>
      </c>
    </row>
    <row r="14" spans="1:17" ht="68.25" customHeight="1" x14ac:dyDescent="0.25">
      <c r="A14" s="66"/>
      <c r="B14" s="21" t="s">
        <v>15</v>
      </c>
      <c r="C14" s="21" t="s">
        <v>16</v>
      </c>
      <c r="D14" s="62" t="s">
        <v>396</v>
      </c>
      <c r="E14" s="34" t="s">
        <v>293</v>
      </c>
      <c r="F14" s="62" t="s">
        <v>432</v>
      </c>
      <c r="G14" s="34" t="s">
        <v>195</v>
      </c>
      <c r="H14" s="46" t="s">
        <v>307</v>
      </c>
      <c r="I14" s="34" t="s">
        <v>367</v>
      </c>
      <c r="J14" s="34" t="s">
        <v>338</v>
      </c>
      <c r="K14" s="46" t="s">
        <v>229</v>
      </c>
      <c r="L14" s="46" t="s">
        <v>270</v>
      </c>
    </row>
    <row r="15" spans="1:17" ht="68.25" customHeight="1" x14ac:dyDescent="0.25">
      <c r="A15" s="66"/>
      <c r="B15" s="21" t="s">
        <v>17</v>
      </c>
      <c r="C15" s="21" t="s">
        <v>16</v>
      </c>
      <c r="D15" s="62" t="s">
        <v>397</v>
      </c>
      <c r="E15" s="34" t="s">
        <v>294</v>
      </c>
      <c r="F15" s="62" t="s">
        <v>433</v>
      </c>
      <c r="G15" s="34" t="s">
        <v>196</v>
      </c>
      <c r="H15" s="46" t="s">
        <v>308</v>
      </c>
      <c r="I15" s="34" t="s">
        <v>368</v>
      </c>
      <c r="J15" s="34" t="s">
        <v>339</v>
      </c>
      <c r="K15" s="46" t="s">
        <v>230</v>
      </c>
      <c r="L15" s="46" t="s">
        <v>271</v>
      </c>
    </row>
    <row r="16" spans="1:17" ht="68.25" customHeight="1" x14ac:dyDescent="0.25">
      <c r="A16" s="66"/>
      <c r="B16" s="21" t="s">
        <v>18</v>
      </c>
      <c r="C16" s="31" t="s">
        <v>47</v>
      </c>
      <c r="D16" s="62" t="s">
        <v>398</v>
      </c>
      <c r="E16" s="34" t="s">
        <v>295</v>
      </c>
      <c r="F16" s="62" t="s">
        <v>434</v>
      </c>
      <c r="G16" s="34" t="s">
        <v>197</v>
      </c>
      <c r="H16" s="46" t="s">
        <v>309</v>
      </c>
      <c r="I16" s="34" t="s">
        <v>369</v>
      </c>
      <c r="J16" s="34" t="s">
        <v>340</v>
      </c>
      <c r="K16" s="46" t="s">
        <v>231</v>
      </c>
      <c r="L16" s="46" t="s">
        <v>272</v>
      </c>
    </row>
    <row r="17" spans="1:14" ht="68.25" customHeight="1" x14ac:dyDescent="0.25">
      <c r="A17" s="66"/>
      <c r="B17" s="21" t="s">
        <v>14</v>
      </c>
      <c r="C17" s="30" t="s">
        <v>48</v>
      </c>
      <c r="D17" s="62" t="s">
        <v>399</v>
      </c>
      <c r="E17" s="34" t="s">
        <v>162</v>
      </c>
      <c r="F17" s="46" t="s">
        <v>427</v>
      </c>
      <c r="G17" s="34" t="s">
        <v>198</v>
      </c>
      <c r="H17" s="34" t="s">
        <v>310</v>
      </c>
      <c r="I17" s="46" t="s">
        <v>360</v>
      </c>
      <c r="J17" s="34" t="s">
        <v>330</v>
      </c>
      <c r="K17" s="34" t="s">
        <v>232</v>
      </c>
      <c r="L17" s="46" t="s">
        <v>265</v>
      </c>
    </row>
    <row r="18" spans="1:14" ht="68.25" customHeight="1" x14ac:dyDescent="0.25">
      <c r="A18" s="66"/>
      <c r="B18" s="21" t="s">
        <v>22</v>
      </c>
      <c r="C18" s="21" t="s">
        <v>49</v>
      </c>
      <c r="D18" s="62" t="s">
        <v>400</v>
      </c>
      <c r="E18" s="34" t="s">
        <v>165</v>
      </c>
      <c r="F18" s="34" t="s">
        <v>435</v>
      </c>
      <c r="G18" s="34" t="s">
        <v>199</v>
      </c>
      <c r="H18" s="34" t="s">
        <v>214</v>
      </c>
      <c r="I18" s="34" t="s">
        <v>370</v>
      </c>
      <c r="J18" s="34" t="s">
        <v>341</v>
      </c>
      <c r="K18" s="34" t="s">
        <v>233</v>
      </c>
      <c r="L18" s="46" t="s">
        <v>273</v>
      </c>
    </row>
    <row r="19" spans="1:14" ht="68.25" customHeight="1" x14ac:dyDescent="0.25">
      <c r="A19" s="66"/>
      <c r="B19" s="54" t="s">
        <v>135</v>
      </c>
      <c r="C19" s="29" t="s">
        <v>50</v>
      </c>
      <c r="D19" s="62" t="s">
        <v>401</v>
      </c>
      <c r="E19" s="34" t="s">
        <v>166</v>
      </c>
      <c r="F19" s="46" t="s">
        <v>436</v>
      </c>
      <c r="G19" s="34" t="s">
        <v>200</v>
      </c>
      <c r="H19" s="34" t="s">
        <v>311</v>
      </c>
      <c r="I19" s="46" t="s">
        <v>371</v>
      </c>
      <c r="J19" s="34" t="s">
        <v>342</v>
      </c>
      <c r="K19" s="46" t="s">
        <v>234</v>
      </c>
      <c r="L19" s="46" t="s">
        <v>274</v>
      </c>
      <c r="N19" s="52"/>
    </row>
    <row r="20" spans="1:14" ht="68.25" customHeight="1" x14ac:dyDescent="0.25">
      <c r="A20" s="66"/>
      <c r="B20" s="21" t="s">
        <v>23</v>
      </c>
      <c r="C20" s="22" t="s">
        <v>51</v>
      </c>
      <c r="D20" s="62" t="s">
        <v>402</v>
      </c>
      <c r="E20" s="34" t="s">
        <v>168</v>
      </c>
      <c r="F20" s="46" t="s">
        <v>437</v>
      </c>
      <c r="G20" s="34" t="s">
        <v>142</v>
      </c>
      <c r="H20" s="34" t="s">
        <v>312</v>
      </c>
      <c r="I20" s="34" t="s">
        <v>215</v>
      </c>
      <c r="J20" s="34" t="s">
        <v>343</v>
      </c>
      <c r="K20" s="34" t="s">
        <v>235</v>
      </c>
      <c r="L20" s="34" t="s">
        <v>275</v>
      </c>
    </row>
    <row r="21" spans="1:14" ht="68.25" customHeight="1" x14ac:dyDescent="0.25">
      <c r="A21" s="66"/>
      <c r="B21" s="21" t="s">
        <v>24</v>
      </c>
      <c r="C21" s="22" t="s">
        <v>52</v>
      </c>
      <c r="D21" s="62" t="s">
        <v>403</v>
      </c>
      <c r="E21" s="34" t="s">
        <v>169</v>
      </c>
      <c r="F21" s="46" t="s">
        <v>438</v>
      </c>
      <c r="G21" s="34" t="s">
        <v>201</v>
      </c>
      <c r="H21" s="34" t="s">
        <v>313</v>
      </c>
      <c r="I21" s="34" t="s">
        <v>372</v>
      </c>
      <c r="J21" s="34" t="s">
        <v>344</v>
      </c>
      <c r="K21" s="34" t="s">
        <v>236</v>
      </c>
      <c r="L21" s="46" t="s">
        <v>276</v>
      </c>
    </row>
    <row r="22" spans="1:14" ht="68.25" customHeight="1" x14ac:dyDescent="0.25">
      <c r="A22" s="66"/>
      <c r="B22" s="21" t="s">
        <v>12</v>
      </c>
      <c r="C22" s="21" t="s">
        <v>5</v>
      </c>
      <c r="D22" s="62" t="s">
        <v>404</v>
      </c>
      <c r="E22" s="34" t="s">
        <v>167</v>
      </c>
      <c r="F22" s="46" t="s">
        <v>439</v>
      </c>
      <c r="G22" s="34" t="s">
        <v>202</v>
      </c>
      <c r="H22" s="34" t="s">
        <v>314</v>
      </c>
      <c r="I22" s="46" t="s">
        <v>360</v>
      </c>
      <c r="J22" s="34" t="s">
        <v>331</v>
      </c>
      <c r="K22" s="34" t="s">
        <v>237</v>
      </c>
      <c r="L22" s="46" t="s">
        <v>265</v>
      </c>
    </row>
    <row r="23" spans="1:14" ht="68.25" customHeight="1" x14ac:dyDescent="0.25">
      <c r="A23" s="66"/>
      <c r="B23" s="21" t="s">
        <v>53</v>
      </c>
      <c r="C23" s="21" t="s">
        <v>54</v>
      </c>
      <c r="D23" s="62" t="s">
        <v>405</v>
      </c>
      <c r="E23" s="34" t="s">
        <v>296</v>
      </c>
      <c r="F23" s="46" t="s">
        <v>440</v>
      </c>
      <c r="G23" s="34" t="s">
        <v>203</v>
      </c>
      <c r="H23" s="34" t="s">
        <v>315</v>
      </c>
      <c r="I23" s="46" t="s">
        <v>373</v>
      </c>
      <c r="J23" s="34" t="s">
        <v>345</v>
      </c>
      <c r="K23" s="34" t="s">
        <v>238</v>
      </c>
      <c r="L23" s="46" t="s">
        <v>265</v>
      </c>
    </row>
    <row r="24" spans="1:14" ht="68.25" customHeight="1" x14ac:dyDescent="0.25">
      <c r="A24" s="66"/>
      <c r="B24" s="21" t="s">
        <v>13</v>
      </c>
      <c r="C24" s="21" t="s">
        <v>55</v>
      </c>
      <c r="D24" s="62" t="s">
        <v>406</v>
      </c>
      <c r="E24" s="34" t="s">
        <v>297</v>
      </c>
      <c r="F24" s="46" t="s">
        <v>441</v>
      </c>
      <c r="G24" s="34" t="s">
        <v>204</v>
      </c>
      <c r="H24" s="34" t="s">
        <v>316</v>
      </c>
      <c r="I24" s="46" t="s">
        <v>374</v>
      </c>
      <c r="J24" s="34" t="s">
        <v>346</v>
      </c>
      <c r="K24" s="34" t="s">
        <v>239</v>
      </c>
      <c r="L24" s="46" t="s">
        <v>265</v>
      </c>
    </row>
    <row r="25" spans="1:14" ht="68.25" customHeight="1" x14ac:dyDescent="0.25">
      <c r="A25" s="66"/>
      <c r="B25" s="21" t="s">
        <v>56</v>
      </c>
      <c r="C25" s="29" t="s">
        <v>57</v>
      </c>
      <c r="D25" s="62" t="s">
        <v>407</v>
      </c>
      <c r="E25" s="34" t="s">
        <v>298</v>
      </c>
      <c r="F25" s="46" t="s">
        <v>442</v>
      </c>
      <c r="G25" s="34" t="s">
        <v>205</v>
      </c>
      <c r="H25" s="34" t="s">
        <v>317</v>
      </c>
      <c r="I25" s="46" t="s">
        <v>375</v>
      </c>
      <c r="J25" s="46" t="s">
        <v>347</v>
      </c>
      <c r="K25" s="46" t="s">
        <v>240</v>
      </c>
      <c r="L25" s="46" t="s">
        <v>277</v>
      </c>
    </row>
    <row r="26" spans="1:14" ht="68.25" customHeight="1" x14ac:dyDescent="0.25">
      <c r="A26" s="66"/>
      <c r="B26" s="21" t="s">
        <v>58</v>
      </c>
      <c r="C26" s="29" t="s">
        <v>59</v>
      </c>
      <c r="D26" s="62" t="s">
        <v>408</v>
      </c>
      <c r="E26" s="34" t="s">
        <v>170</v>
      </c>
      <c r="F26" s="46" t="s">
        <v>443</v>
      </c>
      <c r="G26" s="34" t="s">
        <v>206</v>
      </c>
      <c r="H26" s="34" t="s">
        <v>318</v>
      </c>
      <c r="I26" s="46" t="s">
        <v>376</v>
      </c>
      <c r="J26" s="46" t="s">
        <v>348</v>
      </c>
      <c r="K26" s="46" t="s">
        <v>241</v>
      </c>
      <c r="L26" s="46" t="s">
        <v>278</v>
      </c>
    </row>
    <row r="27" spans="1:14" ht="68.25" customHeight="1" x14ac:dyDescent="0.25">
      <c r="A27" s="65" t="s">
        <v>89</v>
      </c>
      <c r="B27" s="22" t="s">
        <v>60</v>
      </c>
      <c r="C27" s="29" t="s">
        <v>61</v>
      </c>
      <c r="D27" s="62" t="s">
        <v>409</v>
      </c>
      <c r="E27" s="34" t="s">
        <v>171</v>
      </c>
      <c r="F27" s="34" t="s">
        <v>444</v>
      </c>
      <c r="G27" s="34" t="s">
        <v>458</v>
      </c>
      <c r="H27" s="34" t="s">
        <v>319</v>
      </c>
      <c r="I27" s="34" t="s">
        <v>377</v>
      </c>
      <c r="J27" s="34" t="s">
        <v>349</v>
      </c>
      <c r="K27" s="34" t="s">
        <v>242</v>
      </c>
      <c r="L27" s="46" t="s">
        <v>279</v>
      </c>
    </row>
    <row r="28" spans="1:14" ht="68.25" customHeight="1" x14ac:dyDescent="0.25">
      <c r="A28" s="66"/>
      <c r="B28" s="22" t="s">
        <v>37</v>
      </c>
      <c r="C28" s="29" t="s">
        <v>62</v>
      </c>
      <c r="D28" s="62" t="s">
        <v>410</v>
      </c>
      <c r="E28" s="34" t="s">
        <v>172</v>
      </c>
      <c r="F28" s="34" t="s">
        <v>445</v>
      </c>
      <c r="G28" s="34" t="s">
        <v>459</v>
      </c>
      <c r="H28" s="34" t="s">
        <v>320</v>
      </c>
      <c r="I28" s="34" t="s">
        <v>378</v>
      </c>
      <c r="J28" s="34" t="s">
        <v>350</v>
      </c>
      <c r="K28" s="34" t="s">
        <v>243</v>
      </c>
      <c r="L28" s="46" t="s">
        <v>280</v>
      </c>
    </row>
    <row r="29" spans="1:14" ht="68.25" customHeight="1" x14ac:dyDescent="0.25">
      <c r="A29" s="66"/>
      <c r="B29" s="22" t="s">
        <v>25</v>
      </c>
      <c r="C29" s="29" t="s">
        <v>63</v>
      </c>
      <c r="D29" s="33"/>
      <c r="E29" s="35"/>
      <c r="F29" s="35"/>
      <c r="G29" s="35"/>
      <c r="H29" s="35"/>
      <c r="I29" s="35"/>
      <c r="J29" s="35"/>
      <c r="K29" s="35"/>
      <c r="L29" s="35"/>
    </row>
    <row r="30" spans="1:14" ht="68.25" customHeight="1" x14ac:dyDescent="0.25">
      <c r="A30" s="66"/>
      <c r="B30" s="22" t="s">
        <v>36</v>
      </c>
      <c r="C30" s="36" t="s">
        <v>134</v>
      </c>
      <c r="D30" s="62" t="s">
        <v>411</v>
      </c>
      <c r="E30" s="34" t="s">
        <v>173</v>
      </c>
      <c r="F30" s="34" t="s">
        <v>185</v>
      </c>
      <c r="G30" s="34" t="s">
        <v>460</v>
      </c>
      <c r="H30" s="34" t="s">
        <v>321</v>
      </c>
      <c r="I30" s="34" t="s">
        <v>216</v>
      </c>
      <c r="J30" s="34" t="s">
        <v>218</v>
      </c>
      <c r="K30" s="34" t="s">
        <v>244</v>
      </c>
      <c r="L30" s="46" t="s">
        <v>281</v>
      </c>
    </row>
    <row r="31" spans="1:14" ht="68.25" customHeight="1" x14ac:dyDescent="0.25">
      <c r="A31" s="66"/>
      <c r="B31" s="22" t="s">
        <v>64</v>
      </c>
      <c r="C31" s="29" t="s">
        <v>65</v>
      </c>
      <c r="D31" s="33"/>
      <c r="E31" s="35"/>
      <c r="F31" s="35"/>
      <c r="G31" s="35"/>
      <c r="H31" s="35"/>
      <c r="I31" s="35"/>
      <c r="J31" s="35"/>
      <c r="K31" s="35"/>
      <c r="L31" s="35"/>
    </row>
    <row r="32" spans="1:14" ht="68.25" customHeight="1" x14ac:dyDescent="0.25">
      <c r="A32" s="66"/>
      <c r="B32" s="22" t="s">
        <v>29</v>
      </c>
      <c r="C32" s="22" t="s">
        <v>66</v>
      </c>
      <c r="D32" s="47"/>
      <c r="E32" s="34" t="s">
        <v>174</v>
      </c>
      <c r="F32" s="35"/>
      <c r="G32" s="35"/>
      <c r="H32" s="34" t="s">
        <v>322</v>
      </c>
      <c r="I32" s="34"/>
      <c r="J32" s="34"/>
      <c r="K32" s="34" t="s">
        <v>245</v>
      </c>
      <c r="L32" s="34"/>
    </row>
    <row r="33" spans="1:14" ht="68.25" customHeight="1" x14ac:dyDescent="0.25">
      <c r="A33" s="66"/>
      <c r="B33" s="22" t="s">
        <v>67</v>
      </c>
      <c r="C33" s="22" t="s">
        <v>68</v>
      </c>
      <c r="D33" s="62" t="s">
        <v>412</v>
      </c>
      <c r="E33" s="34" t="s">
        <v>175</v>
      </c>
      <c r="F33" s="34" t="s">
        <v>446</v>
      </c>
      <c r="G33" s="34" t="s">
        <v>143</v>
      </c>
      <c r="H33" s="34"/>
      <c r="I33" s="35"/>
      <c r="J33" s="34" t="s">
        <v>219</v>
      </c>
      <c r="K33" s="34" t="s">
        <v>246</v>
      </c>
      <c r="L33" s="34"/>
    </row>
    <row r="34" spans="1:14" ht="68.25" customHeight="1" x14ac:dyDescent="0.25">
      <c r="A34" s="66"/>
      <c r="B34" s="22" t="s">
        <v>69</v>
      </c>
      <c r="C34" s="22" t="s">
        <v>70</v>
      </c>
      <c r="D34" s="33"/>
      <c r="E34" s="34" t="s">
        <v>176</v>
      </c>
      <c r="F34" s="34"/>
      <c r="G34" s="34" t="s">
        <v>461</v>
      </c>
      <c r="H34" s="46" t="s">
        <v>323</v>
      </c>
      <c r="I34" s="34"/>
      <c r="J34" s="34"/>
      <c r="K34" s="34" t="s">
        <v>247</v>
      </c>
      <c r="L34" s="34" t="s">
        <v>282</v>
      </c>
    </row>
    <row r="35" spans="1:14" ht="68.25" customHeight="1" x14ac:dyDescent="0.25">
      <c r="A35" s="66"/>
      <c r="B35" s="22" t="s">
        <v>30</v>
      </c>
      <c r="C35" s="22" t="s">
        <v>71</v>
      </c>
      <c r="D35" s="56" t="s">
        <v>413</v>
      </c>
      <c r="E35" s="62" t="s">
        <v>177</v>
      </c>
      <c r="F35" s="46" t="s">
        <v>447</v>
      </c>
      <c r="G35" s="34" t="s">
        <v>207</v>
      </c>
      <c r="H35" s="46" t="s">
        <v>463</v>
      </c>
      <c r="I35" s="34" t="s">
        <v>379</v>
      </c>
      <c r="J35" s="34" t="s">
        <v>351</v>
      </c>
      <c r="K35" s="46" t="s">
        <v>248</v>
      </c>
      <c r="L35" s="46" t="s">
        <v>283</v>
      </c>
    </row>
    <row r="36" spans="1:14" ht="68.25" customHeight="1" x14ac:dyDescent="0.25">
      <c r="A36" s="66"/>
      <c r="B36" s="22" t="s">
        <v>31</v>
      </c>
      <c r="C36" s="64" t="s">
        <v>72</v>
      </c>
      <c r="D36" s="34" t="s">
        <v>414</v>
      </c>
      <c r="E36" s="34" t="s">
        <v>186</v>
      </c>
      <c r="F36" s="34" t="s">
        <v>448</v>
      </c>
      <c r="G36" s="34" t="s">
        <v>465</v>
      </c>
      <c r="H36" s="34" t="s">
        <v>324</v>
      </c>
      <c r="I36" s="34" t="s">
        <v>380</v>
      </c>
      <c r="J36" s="34" t="s">
        <v>352</v>
      </c>
      <c r="K36" s="34" t="s">
        <v>249</v>
      </c>
      <c r="L36" s="46" t="s">
        <v>284</v>
      </c>
    </row>
    <row r="37" spans="1:14" ht="68.25" customHeight="1" x14ac:dyDescent="0.25">
      <c r="A37" s="66"/>
      <c r="B37" s="22" t="s">
        <v>27</v>
      </c>
      <c r="C37" s="22" t="s">
        <v>28</v>
      </c>
      <c r="D37" s="62" t="s">
        <v>415</v>
      </c>
      <c r="E37" s="34" t="s">
        <v>178</v>
      </c>
      <c r="F37" s="34" t="s">
        <v>449</v>
      </c>
      <c r="G37" s="34" t="s">
        <v>208</v>
      </c>
      <c r="H37" s="34" t="s">
        <v>464</v>
      </c>
      <c r="I37" s="34" t="s">
        <v>381</v>
      </c>
      <c r="J37" s="34" t="s">
        <v>353</v>
      </c>
      <c r="K37" s="46" t="s">
        <v>250</v>
      </c>
      <c r="L37" s="46" t="s">
        <v>285</v>
      </c>
    </row>
    <row r="38" spans="1:14" ht="68.25" customHeight="1" x14ac:dyDescent="0.25">
      <c r="A38" s="66"/>
      <c r="B38" s="22" t="s">
        <v>26</v>
      </c>
      <c r="C38" s="22" t="s">
        <v>73</v>
      </c>
      <c r="D38" s="47"/>
      <c r="E38" s="35"/>
      <c r="F38" s="34" t="s">
        <v>450</v>
      </c>
      <c r="G38" s="34" t="s">
        <v>144</v>
      </c>
      <c r="H38" s="35"/>
      <c r="I38" s="46" t="s">
        <v>382</v>
      </c>
      <c r="J38" s="34" t="s">
        <v>354</v>
      </c>
      <c r="K38" s="46" t="s">
        <v>256</v>
      </c>
      <c r="L38" s="34"/>
    </row>
    <row r="39" spans="1:14" ht="68.25" customHeight="1" x14ac:dyDescent="0.25">
      <c r="A39" s="66"/>
      <c r="B39" s="22" t="s">
        <v>32</v>
      </c>
      <c r="C39" s="22" t="s">
        <v>74</v>
      </c>
      <c r="D39" s="62" t="s">
        <v>416</v>
      </c>
      <c r="E39" s="34" t="s">
        <v>179</v>
      </c>
      <c r="F39" s="46" t="s">
        <v>451</v>
      </c>
      <c r="G39" s="34" t="s">
        <v>209</v>
      </c>
      <c r="H39" s="34" t="s">
        <v>325</v>
      </c>
      <c r="I39" s="34" t="s">
        <v>383</v>
      </c>
      <c r="J39" s="34" t="s">
        <v>355</v>
      </c>
      <c r="K39" s="34" t="s">
        <v>251</v>
      </c>
      <c r="L39" s="46" t="s">
        <v>286</v>
      </c>
    </row>
    <row r="40" spans="1:14" ht="68.25" customHeight="1" x14ac:dyDescent="0.25">
      <c r="A40" s="66"/>
      <c r="B40" s="22" t="s">
        <v>33</v>
      </c>
      <c r="C40" s="29" t="s">
        <v>75</v>
      </c>
      <c r="D40" s="62" t="s">
        <v>417</v>
      </c>
      <c r="E40" s="34" t="s">
        <v>180</v>
      </c>
      <c r="F40" s="46" t="s">
        <v>452</v>
      </c>
      <c r="G40" s="34" t="s">
        <v>145</v>
      </c>
      <c r="H40" s="34" t="s">
        <v>326</v>
      </c>
      <c r="I40" s="34" t="s">
        <v>384</v>
      </c>
      <c r="J40" s="34" t="s">
        <v>356</v>
      </c>
      <c r="K40" s="34" t="s">
        <v>252</v>
      </c>
      <c r="L40" s="46" t="s">
        <v>286</v>
      </c>
    </row>
    <row r="41" spans="1:14" ht="68.25" customHeight="1" x14ac:dyDescent="0.25">
      <c r="A41" s="66"/>
      <c r="B41" s="22" t="s">
        <v>76</v>
      </c>
      <c r="C41" s="22" t="s">
        <v>77</v>
      </c>
      <c r="D41" s="47"/>
      <c r="E41" s="34"/>
      <c r="F41" s="35"/>
      <c r="G41" s="34"/>
      <c r="H41" s="35"/>
      <c r="I41" s="35"/>
      <c r="J41" s="34"/>
      <c r="K41" s="34"/>
      <c r="L41" s="34"/>
    </row>
    <row r="42" spans="1:14" ht="68.25" customHeight="1" x14ac:dyDescent="0.25">
      <c r="A42" s="66"/>
      <c r="B42" s="22" t="s">
        <v>78</v>
      </c>
      <c r="C42" s="22" t="s">
        <v>79</v>
      </c>
      <c r="D42" s="33"/>
      <c r="E42" s="34" t="s">
        <v>292</v>
      </c>
      <c r="F42" s="35"/>
      <c r="G42" s="34" t="s">
        <v>210</v>
      </c>
      <c r="H42" s="34"/>
      <c r="I42" s="35"/>
      <c r="J42" s="34"/>
      <c r="K42" s="34" t="s">
        <v>253</v>
      </c>
      <c r="L42" s="34"/>
      <c r="N42" s="50"/>
    </row>
    <row r="43" spans="1:14" ht="68.25" customHeight="1" x14ac:dyDescent="0.25">
      <c r="A43" s="66"/>
      <c r="B43" s="22" t="s">
        <v>90</v>
      </c>
      <c r="C43" s="22" t="s">
        <v>80</v>
      </c>
      <c r="D43" s="47"/>
      <c r="E43" s="35"/>
      <c r="F43" s="35"/>
      <c r="G43" s="35"/>
      <c r="H43" s="35"/>
      <c r="I43" s="35"/>
      <c r="J43" s="35"/>
      <c r="K43" s="35"/>
      <c r="L43" s="35"/>
    </row>
    <row r="44" spans="1:14" ht="68.25" customHeight="1" x14ac:dyDescent="0.25">
      <c r="A44" s="66"/>
      <c r="B44" s="22" t="s">
        <v>34</v>
      </c>
      <c r="C44" s="22" t="s">
        <v>81</v>
      </c>
      <c r="D44" s="62" t="s">
        <v>418</v>
      </c>
      <c r="E44" s="34" t="s">
        <v>181</v>
      </c>
      <c r="F44" s="34" t="s">
        <v>453</v>
      </c>
      <c r="G44" s="34" t="s">
        <v>211</v>
      </c>
      <c r="H44" s="34" t="s">
        <v>327</v>
      </c>
      <c r="I44" s="34" t="s">
        <v>385</v>
      </c>
      <c r="J44" s="34" t="s">
        <v>357</v>
      </c>
      <c r="K44" s="46" t="s">
        <v>259</v>
      </c>
      <c r="L44" s="34" t="s">
        <v>287</v>
      </c>
    </row>
    <row r="45" spans="1:14" ht="68.25" customHeight="1" x14ac:dyDescent="0.25">
      <c r="A45" s="66"/>
      <c r="B45" s="22" t="s">
        <v>35</v>
      </c>
      <c r="C45" s="22" t="s">
        <v>82</v>
      </c>
      <c r="D45" s="62" t="s">
        <v>418</v>
      </c>
      <c r="E45" s="34" t="s">
        <v>182</v>
      </c>
      <c r="F45" s="34" t="s">
        <v>187</v>
      </c>
      <c r="G45" s="34" t="s">
        <v>212</v>
      </c>
      <c r="H45" s="34" t="s">
        <v>328</v>
      </c>
      <c r="I45" s="34" t="s">
        <v>386</v>
      </c>
      <c r="J45" s="34" t="s">
        <v>358</v>
      </c>
      <c r="K45" s="46" t="s">
        <v>260</v>
      </c>
      <c r="L45" s="34" t="s">
        <v>288</v>
      </c>
    </row>
    <row r="46" spans="1:14" ht="68.25" customHeight="1" x14ac:dyDescent="0.25">
      <c r="A46" s="66"/>
      <c r="B46" s="22" t="s">
        <v>83</v>
      </c>
      <c r="C46" s="22" t="s">
        <v>84</v>
      </c>
      <c r="D46" s="62" t="s">
        <v>419</v>
      </c>
      <c r="E46" s="34" t="s">
        <v>183</v>
      </c>
      <c r="F46" s="62" t="s">
        <v>188</v>
      </c>
      <c r="G46" s="34" t="s">
        <v>146</v>
      </c>
      <c r="H46" s="46" t="s">
        <v>329</v>
      </c>
      <c r="I46" s="34" t="s">
        <v>217</v>
      </c>
      <c r="J46" s="34" t="s">
        <v>220</v>
      </c>
      <c r="K46" s="34" t="s">
        <v>254</v>
      </c>
      <c r="L46" s="34" t="s">
        <v>289</v>
      </c>
    </row>
    <row r="47" spans="1:14" ht="68.25" customHeight="1" x14ac:dyDescent="0.25">
      <c r="A47" s="66"/>
      <c r="B47" s="22" t="s">
        <v>85</v>
      </c>
      <c r="C47" s="22" t="s">
        <v>86</v>
      </c>
      <c r="D47" s="62" t="s">
        <v>420</v>
      </c>
      <c r="E47" s="34" t="s">
        <v>184</v>
      </c>
      <c r="F47" s="62" t="s">
        <v>189</v>
      </c>
      <c r="G47" s="34" t="s">
        <v>147</v>
      </c>
      <c r="H47" s="46" t="s">
        <v>329</v>
      </c>
      <c r="I47" s="34" t="s">
        <v>217</v>
      </c>
      <c r="J47" s="34" t="s">
        <v>220</v>
      </c>
      <c r="K47" s="34" t="s">
        <v>255</v>
      </c>
      <c r="L47" s="34" t="s">
        <v>290</v>
      </c>
    </row>
    <row r="53" spans="9:9" x14ac:dyDescent="0.25">
      <c r="I53" s="5" t="s">
        <v>92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3" orientation="portrait" r:id="rId1"/>
  <headerFooter alignWithMargins="0"/>
  <rowBreaks count="2" manualBreakCount="2">
    <brk id="23" max="1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요금</vt:lpstr>
      <vt:lpstr>업소별 가격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Seogu</cp:lastModifiedBy>
  <cp:lastPrinted>2013-05-07T04:26:06Z</cp:lastPrinted>
  <dcterms:created xsi:type="dcterms:W3CDTF">2009-03-06T02:27:01Z</dcterms:created>
  <dcterms:modified xsi:type="dcterms:W3CDTF">2019-07-31T01:47:55Z</dcterms:modified>
</cp:coreProperties>
</file>