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 activeTab="1"/>
  </bookViews>
  <sheets>
    <sheet name="요금" sheetId="11" r:id="rId1"/>
    <sheet name="업소별 가격" sheetId="1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D43" i="11" l="1"/>
  <c r="D41" i="11"/>
  <c r="D36" i="11"/>
  <c r="D35" i="11"/>
  <c r="D33" i="11"/>
  <c r="D31" i="11"/>
  <c r="D29" i="11"/>
  <c r="D28" i="11"/>
  <c r="D24" i="11"/>
  <c r="E3" i="11" l="1"/>
  <c r="E4" i="11"/>
  <c r="E5" i="11"/>
  <c r="E6" i="11"/>
  <c r="E7" i="11"/>
  <c r="E8" i="11"/>
  <c r="E9" i="11"/>
  <c r="E10" i="11"/>
  <c r="F10" i="11" s="1"/>
  <c r="E11" i="11"/>
  <c r="E12" i="11"/>
  <c r="E13" i="11"/>
  <c r="E14" i="11"/>
  <c r="F14" i="11" s="1"/>
  <c r="E15" i="11"/>
  <c r="F15" i="11" s="1"/>
  <c r="E16" i="11"/>
  <c r="E17" i="11"/>
  <c r="E18" i="11"/>
  <c r="E19" i="11"/>
  <c r="E20" i="11"/>
  <c r="E21" i="11"/>
  <c r="E22" i="11"/>
  <c r="E23" i="11"/>
  <c r="G23" i="11" s="1"/>
  <c r="E24" i="11"/>
  <c r="F24" i="11" s="1"/>
  <c r="E25" i="11"/>
  <c r="E26" i="11"/>
  <c r="E27" i="11"/>
  <c r="E28" i="11"/>
  <c r="E29" i="11"/>
  <c r="G29" i="11" s="1"/>
  <c r="E30" i="11"/>
  <c r="F30" i="11" s="1"/>
  <c r="E31" i="11"/>
  <c r="F31" i="11" s="1"/>
  <c r="E32" i="11"/>
  <c r="F32" i="11" s="1"/>
  <c r="E33" i="11"/>
  <c r="F33" i="11" s="1"/>
  <c r="E34" i="11"/>
  <c r="E35" i="11"/>
  <c r="G35" i="11" s="1"/>
  <c r="E36" i="11"/>
  <c r="F36" i="11" s="1"/>
  <c r="E37" i="11"/>
  <c r="F37" i="11" s="1"/>
  <c r="E38" i="11"/>
  <c r="G38" i="11" s="1"/>
  <c r="E39" i="11"/>
  <c r="E40" i="11"/>
  <c r="F40" i="11" s="1"/>
  <c r="E41" i="11"/>
  <c r="F41" i="11" s="1"/>
  <c r="E42" i="11"/>
  <c r="F42" i="11" s="1"/>
  <c r="E43" i="11"/>
  <c r="F43" i="11" s="1"/>
  <c r="E44" i="11"/>
  <c r="E46" i="11"/>
  <c r="F46" i="11" s="1"/>
  <c r="E47" i="11"/>
  <c r="F47" i="11" s="1"/>
  <c r="F35" i="11" l="1"/>
  <c r="F29" i="11"/>
  <c r="F38" i="11"/>
  <c r="G36" i="11"/>
  <c r="G43" i="11"/>
  <c r="G31" i="11"/>
  <c r="G42" i="11"/>
  <c r="G41" i="11"/>
  <c r="G33" i="11"/>
  <c r="G32" i="11"/>
  <c r="G40" i="11"/>
  <c r="F3" i="11"/>
  <c r="G3" i="11"/>
  <c r="G47" i="11"/>
  <c r="G46" i="11"/>
  <c r="G37" i="11"/>
  <c r="G30" i="11"/>
  <c r="G24" i="11"/>
  <c r="F23" i="11"/>
  <c r="G15" i="11"/>
  <c r="G14" i="11"/>
  <c r="G10" i="11"/>
  <c r="F7" i="11"/>
  <c r="G7" i="11"/>
  <c r="F45" i="11"/>
  <c r="G45" i="11"/>
  <c r="F44" i="11"/>
  <c r="G44" i="11"/>
  <c r="F39" i="11"/>
  <c r="G39" i="11"/>
  <c r="F34" i="11"/>
  <c r="G34" i="11"/>
  <c r="F28" i="11"/>
  <c r="G28" i="11"/>
  <c r="F27" i="11"/>
  <c r="G27" i="11"/>
  <c r="F26" i="11"/>
  <c r="G26" i="11"/>
  <c r="F25" i="11"/>
  <c r="G25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3" i="11"/>
  <c r="G13" i="11"/>
  <c r="F12" i="11"/>
  <c r="G12" i="11"/>
  <c r="F11" i="11"/>
  <c r="G11" i="11"/>
  <c r="F9" i="11"/>
  <c r="G9" i="11"/>
  <c r="F8" i="11"/>
  <c r="G8" i="11"/>
  <c r="F6" i="11"/>
  <c r="G6" i="11"/>
  <c r="F5" i="11"/>
  <c r="G5" i="11"/>
  <c r="F4" i="11"/>
  <c r="G4" i="11"/>
  <c r="H41" i="11"/>
  <c r="H34" i="11"/>
  <c r="H26" i="11"/>
  <c r="H18" i="11"/>
  <c r="H14" i="11"/>
  <c r="H10" i="11"/>
  <c r="H6" i="11"/>
  <c r="H4" i="11"/>
  <c r="H5" i="11"/>
  <c r="H9" i="11"/>
  <c r="H12" i="11"/>
  <c r="H13" i="11"/>
  <c r="H16" i="11"/>
  <c r="H21" i="11"/>
  <c r="H28" i="11"/>
  <c r="H36" i="11"/>
  <c r="H39" i="11"/>
  <c r="H32" i="11" l="1"/>
  <c r="H38" i="11"/>
  <c r="H33" i="11"/>
  <c r="H37" i="11"/>
  <c r="H24" i="11"/>
  <c r="H23" i="11"/>
  <c r="H17" i="11"/>
  <c r="H40" i="11"/>
  <c r="H30" i="11"/>
  <c r="H25" i="11"/>
  <c r="H22" i="11"/>
  <c r="H19" i="11"/>
  <c r="H11" i="11"/>
  <c r="H7" i="11"/>
  <c r="H47" i="11"/>
  <c r="H46" i="11"/>
  <c r="H45" i="11"/>
  <c r="H44" i="11"/>
  <c r="H35" i="11"/>
  <c r="H27" i="11"/>
  <c r="H20" i="11"/>
  <c r="H15" i="11"/>
  <c r="H8" i="11"/>
  <c r="H3" i="11"/>
</calcChain>
</file>

<file path=xl/sharedStrings.xml><?xml version="1.0" encoding="utf-8"?>
<sst xmlns="http://schemas.openxmlformats.org/spreadsheetml/2006/main" count="559" uniqueCount="471">
  <si>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</si>
  <si>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</si>
  <si>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</si>
  <si>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</si>
  <si>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</si>
  <si>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</si>
  <si>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</si>
  <si>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</si>
  <si>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</si>
  <si>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</si>
  <si>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</si>
  <si>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</si>
  <si>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</si>
  <si>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</si>
  <si>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</si>
  <si>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</si>
  <si>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</si>
  <si>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</si>
  <si>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</si>
  <si>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</si>
  <si>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</si>
  <si>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</si>
  <si>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</si>
  <si>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</si>
  <si>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</si>
  <si>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</si>
  <si>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</si>
  <si>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</si>
  <si>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</si>
  <si>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</si>
  <si>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</si>
  <si>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</si>
  <si>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</si>
  <si>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</si>
  <si>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</si>
  <si>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</si>
  <si>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</si>
  <si>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</si>
  <si>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</si>
  <si>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</si>
  <si>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</si>
  <si>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</si>
  <si>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</si>
  <si>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</si>
  <si>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</si>
  <si>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</si>
  <si>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</si>
  <si>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</si>
  <si>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</si>
  <si>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</si>
  <si>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</si>
  <si>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</si>
  <si>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</si>
  <si>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</si>
  <si>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</si>
  <si>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</si>
  <si>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</si>
  <si>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</si>
  <si>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</si>
  <si>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</si>
  <si>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</si>
  <si>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</si>
  <si>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</si>
  <si>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</si>
  <si>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</si>
  <si>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</si>
  <si>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</si>
  <si>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</si>
  <si>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</si>
  <si>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</si>
  <si>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</si>
  <si>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</si>
  <si>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</si>
  <si>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</si>
  <si>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</si>
  <si>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</si>
  <si>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</si>
  <si>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</si>
  <si>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</si>
  <si>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</si>
  <si>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</si>
  <si>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</si>
  <si>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</si>
  <si>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</si>
  <si>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</si>
  <si>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</si>
  <si>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</si>
  <si>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</si>
  <si>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</si>
  <si>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</si>
  <si>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</si>
  <si>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</si>
  <si>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</si>
  <si>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</si>
  <si>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</si>
  <si>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</si>
  <si>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</si>
  <si>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</si>
  <si>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</si>
  <si>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</si>
  <si>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</si>
  <si>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</si>
  <si>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</si>
  <si>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</si>
  <si>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</si>
  <si>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</si>
  <si>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</si>
  <si>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</si>
  <si>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</si>
  <si>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</si>
  <si>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</si>
  <si>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</si>
  <si>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</si>
  <si>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</si>
  <si>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</si>
  <si>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</si>
  <si>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</si>
  <si>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</si>
  <si>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</si>
  <si>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</si>
  <si>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</si>
  <si>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</si>
  <si>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</si>
  <si>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</si>
  <si>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</si>
  <si>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</si>
  <si>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</si>
  <si>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</si>
  <si>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</si>
  <si>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</si>
  <si>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</si>
  <si>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</si>
  <si>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</si>
  <si>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</si>
  <si>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</si>
  <si>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</si>
  <si>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</si>
  <si>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</si>
  <si>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</si>
  <si>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</si>
  <si>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</si>
  <si>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</si>
  <si>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</si>
  <si>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</si>
  <si>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</si>
  <si>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린스포츠센터
청라라임로 85
(562-7171)
7,000</t>
    <phoneticPr fontId="2" type="noConversion"/>
  </si>
  <si>
    <t>촌장골
서곶로296
(562-4343)
250g 18,000</t>
    <phoneticPr fontId="2" type="noConversion"/>
  </si>
  <si>
    <t>촌장골
서곶로296
(562-4343)
180g 14,000</t>
    <phoneticPr fontId="2" type="noConversion"/>
  </si>
  <si>
    <t>청라지구</t>
    <phoneticPr fontId="2" type="noConversion"/>
  </si>
  <si>
    <t>서구 개인서비스요금</t>
    <phoneticPr fontId="2" type="noConversion"/>
  </si>
  <si>
    <t>가정옥
가정로52번길 3
(583-6783)
13,000</t>
    <phoneticPr fontId="2" type="noConversion"/>
  </si>
  <si>
    <t>신현사진관
가정로380번길 4
(571-3355)
15,000</t>
    <phoneticPr fontId="2" type="noConversion"/>
  </si>
  <si>
    <t>신현사진관
가정로380번길 4
(571-3355)
400</t>
    <phoneticPr fontId="2" type="noConversion"/>
  </si>
  <si>
    <t>촌장골
서곶로296
(562-4343)
150g/1인분 15,000</t>
    <phoneticPr fontId="2" type="noConversion"/>
  </si>
  <si>
    <t>촌장골
서곶로296
(562-4343)
300g 32,000</t>
    <phoneticPr fontId="2" type="noConversion"/>
  </si>
  <si>
    <t>검단복지회관
완정로92번길 18
(561-4116)
5,000</t>
    <phoneticPr fontId="2" type="noConversion"/>
  </si>
  <si>
    <t>검단볼링장
마전동697-6
(561-0280)
2,800</t>
    <phoneticPr fontId="2" type="noConversion"/>
  </si>
  <si>
    <t>롯데시네마
완정로 163
(1544-8855)
10,000</t>
    <phoneticPr fontId="2" type="noConversion"/>
  </si>
  <si>
    <t>러브버드호텔
완정로 152
(568-8834)
평일 45,000
주말 50,000</t>
    <phoneticPr fontId="2" type="noConversion"/>
  </si>
  <si>
    <t>지젤락볼링장
청라에메랄드로 99
(623-4321)
3,000
(17시 이후 4,500)</t>
    <phoneticPr fontId="2" type="noConversion"/>
  </si>
  <si>
    <t>스파렉스
청라커낼로260번길 15
(561-2244)
1회 9,000</t>
    <phoneticPr fontId="2" type="noConversion"/>
  </si>
  <si>
    <t>스파렉스
청라커낼로260번길 15
(561-2244)
1회 8,000</t>
    <phoneticPr fontId="2" type="noConversion"/>
  </si>
  <si>
    <t>오션차일드
서곶로 816
(566-9985)
150,000 
(3세~고등학생 이용 가능, 4회/레슨포함)</t>
    <phoneticPr fontId="2" type="noConversion"/>
  </si>
  <si>
    <t>메가박스 검단
서곶로 788
(1544-0070)
10,000</t>
    <phoneticPr fontId="2" type="noConversion"/>
  </si>
  <si>
    <t>동일관광호텔
원당대로 874
(568-5610)
50,000~60,000</t>
    <phoneticPr fontId="2" type="noConversion"/>
  </si>
  <si>
    <t>서구국민체육센터
승학로 525
(569-7970)
5,000</t>
    <phoneticPr fontId="2" type="noConversion"/>
  </si>
  <si>
    <t>서구 개인서비스요금(6월)</t>
    <phoneticPr fontId="2" type="noConversion"/>
  </si>
  <si>
    <t>한우진국설렁탕
검단로 785
(564-1238)
8,000</t>
    <phoneticPr fontId="2" type="noConversion"/>
  </si>
  <si>
    <t>송주
완정로 46
(564-7885)
4,500</t>
    <phoneticPr fontId="2" type="noConversion"/>
  </si>
  <si>
    <t>미가원
서곶로 872
(564-3291)
8,000</t>
    <phoneticPr fontId="2" type="noConversion"/>
  </si>
  <si>
    <t>미가원
서곶로 872
(564-3291)
10,000</t>
    <phoneticPr fontId="2" type="noConversion"/>
  </si>
  <si>
    <t>참맛식당
완정로 48
(563-8356)
12,000</t>
    <phoneticPr fontId="2" type="noConversion"/>
  </si>
  <si>
    <t>골목식당
완정로178번길 34
(561-3369)
6,000</t>
    <phoneticPr fontId="2" type="noConversion"/>
  </si>
  <si>
    <t>한우진국설렁탕
검단로 785, 2층
(564-1238)
200g 10,000</t>
    <phoneticPr fontId="2" type="noConversion"/>
  </si>
  <si>
    <t>철원한우
완정로133번길 2
(564-3387)
160g 20,000</t>
    <phoneticPr fontId="2" type="noConversion"/>
  </si>
  <si>
    <t>효자갈비
완정로 48
(569-6616)
300g 12,000</t>
    <phoneticPr fontId="2" type="noConversion"/>
  </si>
  <si>
    <t>효자갈비
완정로 48
(569-6616)
300g 13,000</t>
    <phoneticPr fontId="2" type="noConversion"/>
  </si>
  <si>
    <t>궁중짜장
봉수대로1440번안길
25
(561-4747)
3,000</t>
    <phoneticPr fontId="2" type="noConversion"/>
  </si>
  <si>
    <t>궁중짜장
봉수대로1440번안길
25
(561-4747)
4,000</t>
    <phoneticPr fontId="2" type="noConversion"/>
  </si>
  <si>
    <t>궁중짜장
봉수대로1440번안길
25
(561-4747)
현금 10,000
카드 20,000</t>
    <phoneticPr fontId="2" type="noConversion"/>
  </si>
  <si>
    <t>Bapuri
완정로 54, 104호(564-1882)
7,500</t>
    <phoneticPr fontId="2" type="noConversion"/>
  </si>
  <si>
    <t>희락
완정로7번길 1
(566-5358)
14,000</t>
    <phoneticPr fontId="2" type="noConversion"/>
  </si>
  <si>
    <t>야들리애 치킨
완정로 53
(566-9033)
16.000</t>
    <phoneticPr fontId="2" type="noConversion"/>
  </si>
  <si>
    <t>롯데리아
검단로 469
(569-0047)
3,500</t>
    <phoneticPr fontId="2" type="noConversion"/>
  </si>
  <si>
    <t>피자스쿨
완정로 31
(562-5654)
7,000</t>
    <phoneticPr fontId="2" type="noConversion"/>
  </si>
  <si>
    <t>송주
완정로 46
(564-7885)
6,000</t>
    <phoneticPr fontId="2" type="noConversion"/>
  </si>
  <si>
    <t>Bapuri
완정로 54, 104호(564-1882)
3,500</t>
    <phoneticPr fontId="2" type="noConversion"/>
  </si>
  <si>
    <t>Bapuri
완정로 54, 104호(564-1882)
3,800</t>
    <phoneticPr fontId="2" type="noConversion"/>
  </si>
  <si>
    <t>이제이 COFFEE
완정로 197
(562-1911)
3,000</t>
    <phoneticPr fontId="2" type="noConversion"/>
  </si>
  <si>
    <t>이제이 COFFEE
완정로 197
(562-1911)
3,500</t>
    <phoneticPr fontId="2" type="noConversion"/>
  </si>
  <si>
    <t>대주세탁소
완정로65번안길 8 
(566-1744) 
6,000</t>
    <phoneticPr fontId="2" type="noConversion"/>
  </si>
  <si>
    <t>대주세탁소
완정로65번안길 8 
(566-1744) 
3,000 ~ 4,000</t>
    <phoneticPr fontId="2" type="noConversion"/>
  </si>
  <si>
    <t>세븐일레븐
검단중앙점
검단로 480
(561-7984)
5,500</t>
    <phoneticPr fontId="2" type="noConversion"/>
  </si>
  <si>
    <t>준골프아카데미
완정로34번길 6
(565-6992)
80,000 (연습)</t>
    <phoneticPr fontId="2" type="noConversion"/>
  </si>
  <si>
    <t>퀸애비뉴노래연습장
완정로117번길 62
(566-4747)
30,000</t>
    <phoneticPr fontId="2" type="noConversion"/>
  </si>
  <si>
    <t>베이비예감스튜디오
검단로 480
(568-4745)
8장 1조 17,000</t>
    <phoneticPr fontId="2" type="noConversion"/>
  </si>
  <si>
    <t>베이비예감스튜디오
검단로 480
(568-4745)
사진 인화 안 함</t>
    <phoneticPr fontId="2" type="noConversion"/>
  </si>
  <si>
    <t>노블레스모텔
완정로117번길 31
(568-0722)
40,000</t>
    <phoneticPr fontId="2" type="noConversion"/>
  </si>
  <si>
    <t>여기헤어
검단로487번길 43
(562-5743)
8,000</t>
    <phoneticPr fontId="2" type="noConversion"/>
  </si>
  <si>
    <t>여기헤어
검단로487번길 43
(562-5743)
20,000 (일반펌)</t>
    <phoneticPr fontId="2" type="noConversion"/>
  </si>
  <si>
    <t>황제사우나
검단로 516
(565-8990)
6,000</t>
    <phoneticPr fontId="2" type="noConversion"/>
  </si>
  <si>
    <t>국물집
청라커낼로 229-16
(561-0796)
8,000</t>
    <phoneticPr fontId="2" type="noConversion"/>
  </si>
  <si>
    <t>이촌옥
청라루비로42번길 6-19
(561-6868)
8,000</t>
    <phoneticPr fontId="2" type="noConversion"/>
  </si>
  <si>
    <t>이촌옥
청라루비로42번길 6-19
(561-6868)
10,000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</si>
  <si>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</si>
  <si>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</si>
  <si>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</si>
  <si>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</si>
  <si>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경복궁 삼계탕
청라커낼로 329
(569-4310)
13,000</t>
    <phoneticPr fontId="2" type="noConversion"/>
  </si>
  <si>
    <t>부자정육식당
청라커낼로 229
(562-9875)
6,000</t>
    <phoneticPr fontId="2" type="noConversion"/>
  </si>
  <si>
    <t>단지집
청라커낼로223번길 19
(567-6126)
250g 12,900</t>
    <phoneticPr fontId="2" type="noConversion"/>
  </si>
  <si>
    <t>부자정육식당
청라커낼로 229
(562-9875)
150g 25,000</t>
    <phoneticPr fontId="2" type="noConversion"/>
  </si>
  <si>
    <t>이촌옥
청라루비로42번길 6-19
(561-6868)
200g 12,000</t>
    <phoneticPr fontId="2" type="noConversion"/>
  </si>
  <si>
    <t>육본가
청라커낼로233번길 10-1
(561-1899)
200g 13,000</t>
    <phoneticPr fontId="2" type="noConversion"/>
  </si>
  <si>
    <t>레이중화요리
청라루비로42번길 5-21
(568-3888)
4,500</t>
    <phoneticPr fontId="2" type="noConversion"/>
  </si>
  <si>
    <t>레이중화요리
청라루비로42번길 5-21
(568-3888)
5,000</t>
    <phoneticPr fontId="2" type="noConversion"/>
  </si>
  <si>
    <t>레이중화요리
청라루비로42번길 5-21
(568-3888)
15,000</t>
    <phoneticPr fontId="2" type="noConversion"/>
  </si>
  <si>
    <t>남산왕돈까스
청라루비로42번길 5-15
(564-7277)
8,000</t>
    <phoneticPr fontId="2" type="noConversion"/>
  </si>
  <si>
    <t>스시카츠
청라커낼로233번길 15
(569-2245)
10,000</t>
    <phoneticPr fontId="2" type="noConversion"/>
  </si>
  <si>
    <t>야들리애 치킨
중봉대로 588
(569-5695)
16,000</t>
    <phoneticPr fontId="2" type="noConversion"/>
  </si>
  <si>
    <t>롯데리아(청라점)
청라라임로 51
(572-9099)
3,500</t>
    <phoneticPr fontId="2" type="noConversion"/>
  </si>
  <si>
    <t>피자마루
솔빛로 82
(569-1077)
9,900</t>
    <phoneticPr fontId="2" type="noConversion"/>
  </si>
  <si>
    <t>조박사 모싯잎
청라커낼로 229-9
(566-0078)
7,000</t>
    <phoneticPr fontId="2" type="noConversion"/>
  </si>
  <si>
    <t>김밥친구
청라커낼로 252, B동 104호
(566-3636)
3,000</t>
    <phoneticPr fontId="2" type="noConversion"/>
  </si>
  <si>
    <t>김밥친구
청라커낼로 252, B동 104호
(566-3636)
2,500</t>
    <phoneticPr fontId="2" type="noConversion"/>
  </si>
  <si>
    <t>1층커피
중봉대로 602
(070-4861-0713)
3,000</t>
    <phoneticPr fontId="2" type="noConversion"/>
  </si>
  <si>
    <t>1층커피
중봉대로 602
(070-4861-0713)
4,500</t>
    <phoneticPr fontId="2" type="noConversion"/>
  </si>
  <si>
    <t>프라임 세탁마을
청라에메랄드로163번길 2 
(562-2003)
4,000</t>
    <phoneticPr fontId="2" type="noConversion"/>
  </si>
  <si>
    <t>프라임 세탁마을
청라에메랄드로163번길 2 
(562-2003)
3,000 ~ 4,000</t>
    <phoneticPr fontId="2" type="noConversion"/>
  </si>
  <si>
    <t>GS25 청라중앙점
청라커낼로 264, 101호
(568-9812)
3,500</t>
    <phoneticPr fontId="2" type="noConversion"/>
  </si>
  <si>
    <t>에스티골프 피트니스
청라라임로 71
(569-4630)
 195,000 (레슨비 포함)</t>
    <phoneticPr fontId="2" type="noConversion"/>
  </si>
  <si>
    <t>SBS당구장
청라라임로 71
(574-2551)
10,000</t>
    <phoneticPr fontId="2" type="noConversion"/>
  </si>
  <si>
    <t>럭셔리샵노래연습장
중봉대로 588
(564-6947)
30,000</t>
    <phoneticPr fontId="2" type="noConversion"/>
  </si>
  <si>
    <t>메가박스 청라지젤점
청라에메랄드로 99
(1544-0070)
10,000</t>
    <phoneticPr fontId="2" type="noConversion"/>
  </si>
  <si>
    <t>세레니티 스튜디오
중봉대로586번길 9-4
(070-4156-2480)
1조 6매 15,000</t>
    <phoneticPr fontId="2" type="noConversion"/>
  </si>
  <si>
    <t>세레니티 스튜디오
중봉대로586번길 9-4
(070-4156-2480)
사진 인화 안 함</t>
    <phoneticPr fontId="2" type="noConversion"/>
  </si>
  <si>
    <t>미스미스터헤어
청라커낼로 252
(561-2295)
15,000</t>
    <phoneticPr fontId="2" type="noConversion"/>
  </si>
  <si>
    <t>미스미스터헤어
청라커낼로 252
(561-2295)
일반펌 50,000</t>
    <phoneticPr fontId="2" type="noConversion"/>
  </si>
  <si>
    <t>김밥과하루
청마로51번안길 11
(561-8253)
6,000</t>
    <phoneticPr fontId="2" type="noConversion"/>
  </si>
  <si>
    <t>김밥과하루
청마로51번안길 11
(561-8253)
5,000</t>
    <phoneticPr fontId="2" type="noConversion"/>
  </si>
  <si>
    <t>진수정갈비
원당대로 854
(569-6851)
8,000 / 미국산</t>
    <phoneticPr fontId="2" type="noConversion"/>
  </si>
  <si>
    <t>조순분 착한오리
원당대로 675
(561-5211)
12,000</t>
    <phoneticPr fontId="2" type="noConversion"/>
  </si>
  <si>
    <t>백채김치찌개
고산후로95번길 10
(567-1344)
6,500</t>
    <phoneticPr fontId="2" type="noConversion"/>
  </si>
  <si>
    <t>진수정갈비
원당대로 854
(569-6851)
150g 14,000</t>
    <phoneticPr fontId="2" type="noConversion"/>
  </si>
  <si>
    <t>진수정갈비
원당대로 854
(569-6851)
150g 30,000</t>
    <phoneticPr fontId="2" type="noConversion"/>
  </si>
  <si>
    <t>진수정갈비
원당대로 854
(569-6851)
250g 15,000</t>
    <phoneticPr fontId="2" type="noConversion"/>
  </si>
  <si>
    <t>진수정갈비
원당대로 854
(569-6851)
180g 15,000</t>
    <phoneticPr fontId="2" type="noConversion"/>
  </si>
  <si>
    <t>문가
서곶로 846
(567-5874)
5,000</t>
    <phoneticPr fontId="2" type="noConversion"/>
  </si>
  <si>
    <t>문가
서곶로 846
(567-5874)
7,000</t>
    <phoneticPr fontId="2" type="noConversion"/>
  </si>
  <si>
    <t>문가
서곶로 846
(567-5874)
13,000</t>
    <phoneticPr fontId="2" type="noConversion"/>
  </si>
  <si>
    <t>김밥킹
청마로167번길 9
(567-3939)
7,000</t>
    <phoneticPr fontId="2" type="noConversion"/>
  </si>
  <si>
    <t>쌍용수산
원당대로 666
(568-3378)
12,000</t>
    <phoneticPr fontId="2" type="noConversion"/>
  </si>
  <si>
    <t>킹‘S 치킨
독정로25번길 26-6
(562-8269)
14,000</t>
    <phoneticPr fontId="2" type="noConversion"/>
  </si>
  <si>
    <t>맘스터치
청마로167번길 7
(563-3398)
3,000</t>
    <phoneticPr fontId="2" type="noConversion"/>
  </si>
  <si>
    <t>day and day
서곶로 754
(568-2315)
12,500</t>
    <phoneticPr fontId="2" type="noConversion"/>
  </si>
  <si>
    <t>김밥과하루
청마로51번안길 11
(561-8253)
5,500</t>
    <phoneticPr fontId="2" type="noConversion"/>
  </si>
  <si>
    <t>김밥과하루
청마로51번안길 11
(561-8253)
3,000</t>
    <phoneticPr fontId="2" type="noConversion"/>
  </si>
  <si>
    <t>김밥과하루
청마로51번안길 11
(561-8253)
2,000</t>
    <phoneticPr fontId="2" type="noConversion"/>
  </si>
  <si>
    <t>바이커피
청마로34번길 6
(565-1088)
2,500</t>
    <phoneticPr fontId="2" type="noConversion"/>
  </si>
  <si>
    <t>바이커피
청마로34번길 6
(565-1088)
4,000</t>
    <phoneticPr fontId="2" type="noConversion"/>
  </si>
  <si>
    <t>바로콜세탁
청마로 92
(564-8286)
6,000</t>
    <phoneticPr fontId="2" type="noConversion"/>
  </si>
  <si>
    <t>바로콜세탁
청마로 92
(564-8286)
4,000</t>
    <phoneticPr fontId="2" type="noConversion"/>
  </si>
  <si>
    <t>GS25 탑병원점
청마로19번길 9
(565-2523)
3,500</t>
    <phoneticPr fontId="2" type="noConversion"/>
  </si>
  <si>
    <t>골든캐슬골프스크린
원당대로 628
(566-9045)
40,000 (연습)</t>
    <phoneticPr fontId="2" type="noConversion"/>
  </si>
  <si>
    <t>포토스토리
고산후로95번안길 21
(561-4766)
9장 13,000</t>
    <phoneticPr fontId="2" type="noConversion"/>
  </si>
  <si>
    <t>포토스토리
고산후로95번안길 21
(561-4766)
1장 400</t>
    <phoneticPr fontId="2" type="noConversion"/>
  </si>
  <si>
    <t>다온헤어
청마로 64
(567-8030)
13,000</t>
    <phoneticPr fontId="2" type="noConversion"/>
  </si>
  <si>
    <t>다온헤어
청마로 64
(567-8030)
일반펌 40,000</t>
    <phoneticPr fontId="2" type="noConversion"/>
  </si>
  <si>
    <t xml:space="preserve">육두령
승학로 568
(561-9711)
5,000 </t>
    <phoneticPr fontId="2" type="noConversion"/>
  </si>
  <si>
    <t xml:space="preserve">박승광칼국수
도요지로 230
(567-6674)
5,000 </t>
    <phoneticPr fontId="2" type="noConversion"/>
  </si>
  <si>
    <t xml:space="preserve">서서갈비
승학로 479
(562-9229)
8,000 </t>
    <phoneticPr fontId="2" type="noConversion"/>
  </si>
  <si>
    <t>처갓집 말뚝
승학로 566
(565-3310)
13,000</t>
    <phoneticPr fontId="2" type="noConversion"/>
  </si>
  <si>
    <t xml:space="preserve">오메가메
승학로 528
(573-2244)
6,000 </t>
    <phoneticPr fontId="2" type="noConversion"/>
  </si>
  <si>
    <t>나무꾼이야기
승학로 458
(568-8162)
150g 13,000</t>
    <phoneticPr fontId="2" type="noConversion"/>
  </si>
  <si>
    <t>나무꾼이야기
승학로 458
(568-8162)
150g 27,000</t>
    <phoneticPr fontId="2" type="noConversion"/>
  </si>
  <si>
    <t>나무꾼이야기
승학로 458
(568-8162)
250g 15,000</t>
    <phoneticPr fontId="2" type="noConversion"/>
  </si>
  <si>
    <t>나무꾼이야기
승학로 458
(568-8162)
250g 13,000</t>
    <phoneticPr fontId="2" type="noConversion"/>
  </si>
  <si>
    <t>짬뽕하오
승학로382번길 1
(565-4622)
3,500</t>
    <phoneticPr fontId="2" type="noConversion"/>
  </si>
  <si>
    <t>짬뽕하오
승학로382번길 1
(565-4622)
5,000</t>
    <phoneticPr fontId="2" type="noConversion"/>
  </si>
  <si>
    <t>짬뽕하오
승학로382번길 1
(565-4622)
12,000</t>
    <phoneticPr fontId="2" type="noConversion"/>
  </si>
  <si>
    <t>청년다방
승학로 509
(567-1200)
7,500</t>
    <phoneticPr fontId="2" type="noConversion"/>
  </si>
  <si>
    <t>미조리
승학로 515
(567-5481)
12,000</t>
    <phoneticPr fontId="2" type="noConversion"/>
  </si>
  <si>
    <t>디디치킨
승학로 504
(564-8592)
15,000</t>
    <phoneticPr fontId="2" type="noConversion"/>
  </si>
  <si>
    <t>롯데리아
승학로 505
(566-7009)
3,500</t>
    <phoneticPr fontId="2" type="noConversion"/>
  </si>
  <si>
    <t>미스터피자
승학로 446
(1577-0077)
16,500</t>
    <phoneticPr fontId="2" type="noConversion"/>
  </si>
  <si>
    <t xml:space="preserve">은빛분식
검암로10번길 39
(564-7049)
3,000 </t>
    <phoneticPr fontId="2" type="noConversion"/>
  </si>
  <si>
    <t xml:space="preserve">은빛분식
검암로10번길 39
(564-7049)
2,000 </t>
    <phoneticPr fontId="2" type="noConversion"/>
  </si>
  <si>
    <t>커피더캠프
서곶로 543
(563-3984)
2,000</t>
    <phoneticPr fontId="2" type="noConversion"/>
  </si>
  <si>
    <t>커피더캠프
서곶로 543
(563-3984)
4,300</t>
    <phoneticPr fontId="2" type="noConversion"/>
  </si>
  <si>
    <t>세탁1번지
승학로 409
(562-6600)
5,000</t>
    <phoneticPr fontId="2" type="noConversion"/>
  </si>
  <si>
    <t>GS25 검암제일점
검암로 210
(561-7792)
3,500</t>
    <phoneticPr fontId="2" type="noConversion"/>
  </si>
  <si>
    <t>제이앤비스크린골프
도요지로 240
(566-9546)
60,000 (연습만)</t>
    <phoneticPr fontId="2" type="noConversion"/>
  </si>
  <si>
    <t>갤럭시당구클럽
승학로 452
(070-8117-5198)
9,000</t>
    <phoneticPr fontId="2" type="noConversion"/>
  </si>
  <si>
    <t>스튜디오 봄
도요지로 239-1
(563-3022)
8장 1조 20,000</t>
    <phoneticPr fontId="2" type="noConversion"/>
  </si>
  <si>
    <t>스튜디오 봄
도요지로 239-1
(563-3022)
1장 400</t>
    <phoneticPr fontId="2" type="noConversion"/>
  </si>
  <si>
    <t>머리를가꾸는사람들
승학로 487
(562-9564)
12,000</t>
    <phoneticPr fontId="2" type="noConversion"/>
  </si>
  <si>
    <t>머리를가꾸는사람들
승학로 487
(562-9564)
일반펌 20,000</t>
    <phoneticPr fontId="2" type="noConversion"/>
  </si>
  <si>
    <t>로얄보석사우나
승학로 587
(567-5697)
7,000</t>
    <phoneticPr fontId="2" type="noConversion"/>
  </si>
  <si>
    <t>로얄보석사우나
승학로 587
(567-5697)
8,000</t>
    <phoneticPr fontId="2" type="noConversion"/>
  </si>
  <si>
    <t>가촌
원적로 79
(583-7664)
8,000</t>
    <phoneticPr fontId="2" type="noConversion"/>
  </si>
  <si>
    <t>토마토24
원적로95번길 5
(574-9592)
4,500</t>
    <phoneticPr fontId="2" type="noConversion"/>
  </si>
  <si>
    <t>약선삼계탕
건지로284번길 51
(575-5204)
11,000</t>
    <phoneticPr fontId="2" type="noConversion"/>
  </si>
  <si>
    <t>토마토24
원적로95번길 5
(574-9592)
5,000</t>
    <phoneticPr fontId="2" type="noConversion"/>
  </si>
  <si>
    <t>쌍마가든
가정로152번길 6-1
(582-8149)
8,000</t>
    <phoneticPr fontId="2" type="noConversion"/>
  </si>
  <si>
    <t>쌍마가든
가정로152번길 6-1
(582-8149)
10,000</t>
    <phoneticPr fontId="2" type="noConversion"/>
  </si>
  <si>
    <t>쌍마가든
가정로152번길 6-1
(582-8149)
180g 10,000</t>
    <phoneticPr fontId="2" type="noConversion"/>
  </si>
  <si>
    <t>고기가
원적로100번길 22
(574-5580)
10,900 / 200g</t>
    <phoneticPr fontId="2" type="noConversion"/>
  </si>
  <si>
    <t>고기가
원적로100번길 22
(574-5580)
9,900 / 150g</t>
    <phoneticPr fontId="2" type="noConversion"/>
  </si>
  <si>
    <t>양자강
원적로95번길 5
(582-1003)
5,000</t>
    <phoneticPr fontId="2" type="noConversion"/>
  </si>
  <si>
    <t>양자강
원적로95번길 5
(582-1003)
6,000</t>
    <phoneticPr fontId="2" type="noConversion"/>
  </si>
  <si>
    <t>양자강
원적로95번길 5
(582-1003)
17,000</t>
    <phoneticPr fontId="2" type="noConversion"/>
  </si>
  <si>
    <t>토마토24
원적로95번길 5
(574-9592)
4,000</t>
    <phoneticPr fontId="2" type="noConversion"/>
  </si>
  <si>
    <t>무창포날라리
가정로 123
(582-8181)
10,000</t>
    <phoneticPr fontId="2" type="noConversion"/>
  </si>
  <si>
    <t>처갓집
가정로126번길 25
(582-0099)
15,000</t>
    <phoneticPr fontId="2" type="noConversion"/>
  </si>
  <si>
    <t>롯데리아
가정로151번길 11
(576-4222)
3,500</t>
    <phoneticPr fontId="2" type="noConversion"/>
  </si>
  <si>
    <t>59쌀피자
원적로 85
(582-0059)
7,900</t>
    <phoneticPr fontId="2" type="noConversion"/>
  </si>
  <si>
    <t>토마토24
원적로95번길 5
(574-9592)
5,000</t>
    <phoneticPr fontId="2" type="noConversion"/>
  </si>
  <si>
    <t>토마토24
원적로95번길 5
(574-9592)
2,500</t>
    <phoneticPr fontId="2" type="noConversion"/>
  </si>
  <si>
    <t>토마토24
원적로95번길 5
(574-9592)
1,500</t>
    <phoneticPr fontId="2" type="noConversion"/>
  </si>
  <si>
    <t>카페베네
원적로 79-1
(584-8422)
4,100</t>
    <phoneticPr fontId="2" type="noConversion"/>
  </si>
  <si>
    <t>카페베네
원적로 79-1
(584-8422)
4,000</t>
    <phoneticPr fontId="2" type="noConversion"/>
  </si>
  <si>
    <t>클리닝월드
원적로95번길 5
(577-3588)
4,500</t>
    <phoneticPr fontId="2" type="noConversion"/>
  </si>
  <si>
    <t>클리닝월드
원적로95번길 5
(577-3588)
3,000</t>
    <phoneticPr fontId="2" type="noConversion"/>
  </si>
  <si>
    <t>가좌2동 우체국
원적로96번길 27
(575-2005)
7,500</t>
    <phoneticPr fontId="2" type="noConversion"/>
  </si>
  <si>
    <t>천마볼링장
원적로 109
(573-0573)
3,500</t>
    <phoneticPr fontId="2" type="noConversion"/>
  </si>
  <si>
    <t>스타당구클럽
원적로 79
(573-5401)
7,000</t>
    <phoneticPr fontId="2" type="noConversion"/>
  </si>
  <si>
    <t>영풍노래방
원적로 100
(561-1692)
30,000</t>
    <phoneticPr fontId="2" type="noConversion"/>
  </si>
  <si>
    <t>헤라PC방
원적로 100
1,200</t>
    <phoneticPr fontId="2" type="noConversion"/>
  </si>
  <si>
    <t>현대포토
원적로95번길 5
(577-9543)
13,000</t>
    <phoneticPr fontId="2" type="noConversion"/>
  </si>
  <si>
    <t>현대포토
원적로95번길 5
(577-9543)
1장 300</t>
    <phoneticPr fontId="2" type="noConversion"/>
  </si>
  <si>
    <t>블루클럽
원적로 79-1
(577-5052)
8,000</t>
    <phoneticPr fontId="2" type="noConversion"/>
  </si>
  <si>
    <t>토리헤어
원적로 99
(584-5477)
10,000</t>
    <phoneticPr fontId="2" type="noConversion"/>
  </si>
  <si>
    <t>해수워터피아
봉수대로 257
(577-3600)
8,000</t>
    <phoneticPr fontId="2" type="noConversion"/>
  </si>
  <si>
    <t>해수워터피아
봉수대로 257
(577-3600)
9,000</t>
    <phoneticPr fontId="2" type="noConversion"/>
  </si>
  <si>
    <t>강남식당
가정로308번길 4
(581-2797)
6,000</t>
    <phoneticPr fontId="2" type="noConversion"/>
  </si>
  <si>
    <t>김밥브라더스
가정로 308
(577-2232)
4,500</t>
    <phoneticPr fontId="2" type="noConversion"/>
  </si>
  <si>
    <t>신촌설렁탕
칠천왕로33번길 20-1
(205-0914)
8,000</t>
    <phoneticPr fontId="2" type="noConversion"/>
  </si>
  <si>
    <t>능이버섯백숙
거북로 67-2
(575-9124)
12,000</t>
    <phoneticPr fontId="2" type="noConversion"/>
  </si>
  <si>
    <t>김밥브라더스
가정로 308
(577-2232)
5,000</t>
    <phoneticPr fontId="2" type="noConversion"/>
  </si>
  <si>
    <t>갈비청
건지로 269
(575-8892)
8,000</t>
    <phoneticPr fontId="2" type="noConversion"/>
  </si>
  <si>
    <t>갈비청
건지로 269
(575-8892)
15,000</t>
    <phoneticPr fontId="2" type="noConversion"/>
  </si>
  <si>
    <t>갈비청
건지로 269
(575-8892)
9,900</t>
    <phoneticPr fontId="2" type="noConversion"/>
  </si>
  <si>
    <t>강남식당
가정로308번길 4
(581-2797)
12,000</t>
    <phoneticPr fontId="2" type="noConversion"/>
  </si>
  <si>
    <t>짜장이 좋아
가정로 291
(201-7855)
3,000</t>
    <phoneticPr fontId="2" type="noConversion"/>
  </si>
  <si>
    <t>짜장이 좋아
가정로 291
(201-7855)
4,000</t>
    <phoneticPr fontId="2" type="noConversion"/>
  </si>
  <si>
    <t>짜장이 좋아
가정로 291
(201-7855)
8,000</t>
    <phoneticPr fontId="2" type="noConversion"/>
  </si>
  <si>
    <t>바다회포차
길주로75번길 36
(581-0878)
12,000</t>
    <phoneticPr fontId="2" type="noConversion"/>
  </si>
  <si>
    <t>BHC
길주로76번길 13-1
(572-1226)
15,000</t>
    <phoneticPr fontId="2" type="noConversion"/>
  </si>
  <si>
    <t>롯데리아
가정로 370
(578-5968
3,500</t>
    <phoneticPr fontId="2" type="noConversion"/>
  </si>
  <si>
    <t>피자스쿨
가정로 301-1
(576-1010)
7,000</t>
    <phoneticPr fontId="2" type="noConversion"/>
  </si>
  <si>
    <t>김밥브라더스
가정로 308
(577-2232)
3,000</t>
    <phoneticPr fontId="2" type="noConversion"/>
  </si>
  <si>
    <t>김밥브라더스
가정로 308
(577-2232)
1,500</t>
    <phoneticPr fontId="2" type="noConversion"/>
  </si>
  <si>
    <t>더로드
가정로 295
(208-5557)
3,500</t>
    <phoneticPr fontId="2" type="noConversion"/>
  </si>
  <si>
    <t>더로드
가정로 295
(208-5557)
2,000</t>
    <phoneticPr fontId="2" type="noConversion"/>
  </si>
  <si>
    <t>하얀세탁소
길주로75번길 20
(577-0286)
1벌 7,000</t>
    <phoneticPr fontId="2" type="noConversion"/>
  </si>
  <si>
    <t>하얀세탁소
길주로75번길 20
(577-0286)
1벌 4,000</t>
    <phoneticPr fontId="2" type="noConversion"/>
  </si>
  <si>
    <t>석남동우체국
가정로 314
(572-2155)
7,500</t>
    <phoneticPr fontId="2" type="noConversion"/>
  </si>
  <si>
    <t>하늘당구클럽
가정로 187
(572-9752)
1시간 6,000</t>
    <phoneticPr fontId="2" type="noConversion"/>
  </si>
  <si>
    <t>화인노래방
길주로 87
(574-1331)
30,000</t>
    <phoneticPr fontId="2" type="noConversion"/>
  </si>
  <si>
    <t>스타PC
가정로 308
1,000</t>
    <phoneticPr fontId="2" type="noConversion"/>
  </si>
  <si>
    <t>봄스튜디오
가정로308번길 2
(576-6767)
1조 13,000</t>
    <phoneticPr fontId="2" type="noConversion"/>
  </si>
  <si>
    <t>봄스튜디오
가정로308번길 2
(576-6767)
1장 300</t>
    <phoneticPr fontId="2" type="noConversion"/>
  </si>
  <si>
    <t>체인지헤어
가정로 308
(576-2170)
10,000</t>
    <phoneticPr fontId="2" type="noConversion"/>
  </si>
  <si>
    <t>체인지헤어
가정로 308
(576-2170)
12,000</t>
    <phoneticPr fontId="2" type="noConversion"/>
  </si>
  <si>
    <t>보석사우나
신석로 79
(581-9361)
7,000</t>
    <phoneticPr fontId="2" type="noConversion"/>
  </si>
  <si>
    <t>보석사우나
신석로 79
(581-9361)
8,000</t>
    <phoneticPr fontId="2" type="noConversion"/>
  </si>
  <si>
    <t>두리문
가정로 221
(574-2474)
8,000</t>
    <phoneticPr fontId="2" type="noConversion"/>
  </si>
  <si>
    <t>미락김밥
거북로 84
(579-6969)
6,000</t>
    <phoneticPr fontId="2" type="noConversion"/>
  </si>
  <si>
    <t>토박이
염곡로 190
(578-9992)
6,000</t>
    <phoneticPr fontId="2" type="noConversion"/>
  </si>
  <si>
    <t>토박이
염곡로 190
(578-9992)
6,500</t>
    <phoneticPr fontId="2" type="noConversion"/>
  </si>
  <si>
    <t>시골한방삼계탕
길주로75번길 29
(576-6462)
11,000</t>
    <phoneticPr fontId="2" type="noConversion"/>
  </si>
  <si>
    <t>미락김밥
거북로 84
(579-6969)
5,000</t>
    <phoneticPr fontId="2" type="noConversion"/>
  </si>
  <si>
    <t>미락김밥
거북로 84
(579-6969)
7,000</t>
    <phoneticPr fontId="2" type="noConversion"/>
  </si>
  <si>
    <t>토박이
염곡로 190
(578-9992)
29,000 / 300g</t>
    <phoneticPr fontId="2" type="noConversion"/>
  </si>
  <si>
    <t>토박이
염곡로 190
(578-9992)
14,000 / 280g</t>
    <phoneticPr fontId="2" type="noConversion"/>
  </si>
  <si>
    <t>토박이
염곡로 190
(578-9992)
14,000 / 180g</t>
    <phoneticPr fontId="2" type="noConversion"/>
  </si>
  <si>
    <t>식객짬뽕
가정로 172
(574-3159)
4,000</t>
    <phoneticPr fontId="2" type="noConversion"/>
  </si>
  <si>
    <t>식객짬뽕
가정로 172
(574-3159)
6,000</t>
    <phoneticPr fontId="2" type="noConversion"/>
  </si>
  <si>
    <t>식객짬뽕
가정로 172
(574-3159)
12,000</t>
    <phoneticPr fontId="2" type="noConversion"/>
  </si>
  <si>
    <t>용궁횟집
길주로88번길 2
(577-5862)
10,000</t>
    <phoneticPr fontId="2" type="noConversion"/>
  </si>
  <si>
    <t>부어치킨
거북로 82
(581-4001)
10,000</t>
    <phoneticPr fontId="2" type="noConversion"/>
  </si>
  <si>
    <t>롯데리아
거북로 87
(579-8060)
3,500</t>
    <phoneticPr fontId="2" type="noConversion"/>
  </si>
  <si>
    <t>59쌀피자
거북로 87
(579-5559)
7,900</t>
    <phoneticPr fontId="2" type="noConversion"/>
  </si>
  <si>
    <t>미락김밥
거북로 84
(579-6969)
3,000</t>
    <phoneticPr fontId="2" type="noConversion"/>
  </si>
  <si>
    <t>미락김밥
거북로 84
(579-6969)
1,500</t>
    <phoneticPr fontId="2" type="noConversion"/>
  </si>
  <si>
    <t>이디야커피
가정로 237-1
(583-2224)
2,800</t>
    <phoneticPr fontId="2" type="noConversion"/>
  </si>
  <si>
    <t>이디야커피
가정로 237-1
(583-2224)
3,200</t>
    <phoneticPr fontId="2" type="noConversion"/>
  </si>
  <si>
    <t>효정세탁소
건지로249번길 30
(574-4824)
7,000</t>
    <phoneticPr fontId="2" type="noConversion"/>
  </si>
  <si>
    <t>효정세탁소
건지로249번길 30
(574-4824)
4,000</t>
    <phoneticPr fontId="2" type="noConversion"/>
  </si>
  <si>
    <t>GS25
가정로 202
(572-1944)
5,500</t>
    <phoneticPr fontId="2" type="noConversion"/>
  </si>
  <si>
    <t>거북당구클럽
거북로 105-1
(578-3456)
7,200</t>
    <phoneticPr fontId="2" type="noConversion"/>
  </si>
  <si>
    <t>아시안노래방
거북로 105-1
30000</t>
    <phoneticPr fontId="2" type="noConversion"/>
  </si>
  <si>
    <t>스타일PC방
거북로 104
1,000</t>
    <phoneticPr fontId="2" type="noConversion"/>
  </si>
  <si>
    <t>스튜디오 큐
율도로 26
(572-1412)
15,000</t>
    <phoneticPr fontId="2" type="noConversion"/>
  </si>
  <si>
    <t>스튜디오 큐
율도로 26
(572-1412)
400</t>
    <phoneticPr fontId="2" type="noConversion"/>
  </si>
  <si>
    <t>블루클럽
거북로 88
(577-4517)
8,000</t>
    <phoneticPr fontId="2" type="noConversion"/>
  </si>
  <si>
    <t>씨저스헤어
거북로 84
(575-9063)
12,000</t>
    <phoneticPr fontId="2" type="noConversion"/>
  </si>
  <si>
    <t>정원해수피아
가정로 172
(573-7880)
7,000</t>
    <phoneticPr fontId="2" type="noConversion"/>
  </si>
  <si>
    <t>정원해수피아
가정로 172
(573-7880)
8,000</t>
    <phoneticPr fontId="2" type="noConversion"/>
  </si>
  <si>
    <t>구수옥설렁탕
중봉대로586번길 9-23
(563-9441)
8,000</t>
    <phoneticPr fontId="2" type="noConversion"/>
  </si>
  <si>
    <t>OK김밥나라
탁옥로 37
(568-7890)
5,000</t>
    <phoneticPr fontId="2" type="noConversion"/>
  </si>
  <si>
    <t>OK김밥나라
탁옥로 37
(568-7890)
6,000</t>
    <phoneticPr fontId="2" type="noConversion"/>
  </si>
  <si>
    <t>OK김밥나라
탁옥로 37
(568-7890)
5,000</t>
    <phoneticPr fontId="2" type="noConversion"/>
  </si>
  <si>
    <t>OK김밥나라
탁옥로 37
(568-7890)
6,000</t>
    <phoneticPr fontId="2" type="noConversion"/>
  </si>
  <si>
    <t>OK김밥나라
탁옥로 37
(568-7890)
3,000</t>
    <phoneticPr fontId="2" type="noConversion"/>
  </si>
  <si>
    <t>OK김밥나라
탁옥로 37
(568-7890)
2,000</t>
    <phoneticPr fontId="2" type="noConversion"/>
  </si>
  <si>
    <t>이비가짬뽕
서곶로322
(566-7484)
6,000</t>
    <phoneticPr fontId="2" type="noConversion"/>
  </si>
  <si>
    <t>이비가짬뽕
서곶로322
(566-7484)
8,000</t>
    <phoneticPr fontId="2" type="noConversion"/>
  </si>
  <si>
    <t>이비가짬뽕
서곶로322
(566-7484)
1접시 12,000</t>
    <phoneticPr fontId="2" type="noConversion"/>
  </si>
  <si>
    <t>롯데리아
서곶로 289
(561-1695)
3,500</t>
    <phoneticPr fontId="2" type="noConversion"/>
  </si>
  <si>
    <t>BBQ
승학로 310
(565-0079)
16,000</t>
    <phoneticPr fontId="2" type="noConversion"/>
  </si>
  <si>
    <t>피자에땅
대평로 37
(525-3651)
15,900</t>
    <phoneticPr fontId="2" type="noConversion"/>
  </si>
  <si>
    <t>장수골
승학로 199
(561-1500)
12,000</t>
    <phoneticPr fontId="2" type="noConversion"/>
  </si>
  <si>
    <t>운남매
심곡로49번길 6
(529-5558)
8,000</t>
    <phoneticPr fontId="2" type="noConversion"/>
  </si>
  <si>
    <t>루앤비
탁옥로 37
(563-8737)
2,000</t>
    <phoneticPr fontId="2" type="noConversion"/>
  </si>
  <si>
    <t>루앤비
탁옥로 37
(563-8737)
3,500</t>
    <phoneticPr fontId="2" type="noConversion"/>
  </si>
  <si>
    <t>스피드세탁
심곡로 37-2
(565-5411)
7,000</t>
    <phoneticPr fontId="2" type="noConversion"/>
  </si>
  <si>
    <t>스피드세탁
심곡로 37-2
(565-5411)
4,000</t>
    <phoneticPr fontId="2" type="noConversion"/>
  </si>
  <si>
    <t>서인천우체국
서곶로 318
(590-9120)
7,500</t>
    <phoneticPr fontId="2" type="noConversion"/>
  </si>
  <si>
    <t>서곶볼링센터
심곡로55번길 14
(569-2299)
3,500</t>
    <phoneticPr fontId="2" type="noConversion"/>
  </si>
  <si>
    <t>서광골프연습장
심곡로 165
(561-8314)
1개월 170,000</t>
    <phoneticPr fontId="2" type="noConversion"/>
  </si>
  <si>
    <t>날마다당구클럽
심곡로 44-1
9,000</t>
    <phoneticPr fontId="2" type="noConversion"/>
  </si>
  <si>
    <t>엄지노래방
서곶로 300
(561-6636)
30,000</t>
    <phoneticPr fontId="2" type="noConversion"/>
  </si>
  <si>
    <t>로밍pc카페
심곡로 44-1
1,000</t>
    <phoneticPr fontId="2" type="noConversion"/>
  </si>
  <si>
    <t>롯데시네마
봉수대로 806
(1544-8855)
10,000</t>
    <phoneticPr fontId="2" type="noConversion"/>
  </si>
  <si>
    <t>포토픽스
서곶로301번길 7
(567-5547)
20,000</t>
    <phoneticPr fontId="2" type="noConversion"/>
  </si>
  <si>
    <t>포토픽스
서곶로301번길 7
(567-5547)
400</t>
    <phoneticPr fontId="2" type="noConversion"/>
  </si>
  <si>
    <t>연호텔
탁옥로 43
(561-4324)
40,000</t>
    <phoneticPr fontId="2" type="noConversion"/>
  </si>
  <si>
    <t>가우디모텔
탁옥로 41
(590-9500)
40,000</t>
    <phoneticPr fontId="2" type="noConversion"/>
  </si>
  <si>
    <t>김송정머리터
승학로 228-5
(562-9280)
12,000</t>
    <phoneticPr fontId="2" type="noConversion"/>
  </si>
  <si>
    <t>아쿠아녹주사우나
심곡로49번길 7
(561-0533)
7,000</t>
    <phoneticPr fontId="2" type="noConversion"/>
  </si>
  <si>
    <t>아쿠아녹주사우나
심곡로49번길 7
(561-0533)
8,000</t>
    <phoneticPr fontId="2" type="noConversion"/>
  </si>
  <si>
    <t>생고기어게인
가정로 375
(576-5882)
1인분 6,500</t>
    <phoneticPr fontId="2" type="noConversion"/>
  </si>
  <si>
    <t>밥맛나는 세상
가정로 375
(577-6980)
5,500</t>
    <phoneticPr fontId="2" type="noConversion"/>
  </si>
  <si>
    <t>밥맛나는 세상
가정로 375
(577-6980)
6,000</t>
    <phoneticPr fontId="2" type="noConversion"/>
  </si>
  <si>
    <t>밥맛나는 세상
가정로 375
(577-6980)
3,500</t>
    <phoneticPr fontId="2" type="noConversion"/>
  </si>
  <si>
    <t>밥맛나는 세상
가정로 375
(577-6980)
2,000</t>
    <phoneticPr fontId="2" type="noConversion"/>
  </si>
  <si>
    <t>오성식당
원창로 162
(581-0951)
9,000</t>
    <phoneticPr fontId="2" type="noConversion"/>
  </si>
  <si>
    <t>오성식당
원창로 162
(581-0951)
11,900 / 150g</t>
    <phoneticPr fontId="2" type="noConversion"/>
  </si>
  <si>
    <t>태백숯불갈비
염곡로 328
(582-8242)
11,000 / 250g</t>
    <phoneticPr fontId="2" type="noConversion"/>
  </si>
  <si>
    <t>장터삼겹살
율도로 51
(581-9233)
180g 7,000</t>
    <phoneticPr fontId="2" type="noConversion"/>
  </si>
  <si>
    <t>고구려짬뽕
가정로419번길 3
(575-8882)
5,000</t>
    <phoneticPr fontId="2" type="noConversion"/>
  </si>
  <si>
    <t>고구려짬뽕
가정로419번길 3
(575-8882)
7,000</t>
    <phoneticPr fontId="2" type="noConversion"/>
  </si>
  <si>
    <t>고구려짬뽕
가정로419번길 3
(575-8882)
15,000</t>
    <phoneticPr fontId="2" type="noConversion"/>
  </si>
  <si>
    <t>도심속바다
가정로 227
(571-2232)
10,000</t>
    <phoneticPr fontId="2" type="noConversion"/>
  </si>
  <si>
    <t>처갓집
율도로77번길 37
(578-7730)
15,000</t>
    <phoneticPr fontId="2" type="noConversion"/>
  </si>
  <si>
    <t>롯데리아
가정로 370
(577-5968)
3,500</t>
    <phoneticPr fontId="2" type="noConversion"/>
  </si>
  <si>
    <t>시카고피자
가정로 375
(572-6653)
14,900</t>
    <phoneticPr fontId="2" type="noConversion"/>
  </si>
  <si>
    <t>커피볶는예술
가정로 375
(577-3730)
2,500</t>
    <phoneticPr fontId="2" type="noConversion"/>
  </si>
  <si>
    <t>커피볶는예술
가정로 375
(577-3730)
4,500</t>
    <phoneticPr fontId="2" type="noConversion"/>
  </si>
  <si>
    <t>신현세탁소
원창로 194
(572-3534)
7,000</t>
    <phoneticPr fontId="2" type="noConversion"/>
  </si>
  <si>
    <t>신현세탁소
원창로 194
(572-3534)
6,000</t>
    <phoneticPr fontId="2" type="noConversion"/>
  </si>
  <si>
    <t>GS25 
신현로 1
(573-0335)
5,500</t>
    <phoneticPr fontId="2" type="noConversion"/>
  </si>
  <si>
    <t>서경볼링장
가정로 369
(582-6262)
3,600</t>
    <phoneticPr fontId="2" type="noConversion"/>
  </si>
  <si>
    <t>당구매니아
가정로 369
(577-0172)
9,000</t>
    <phoneticPr fontId="2" type="noConversion"/>
  </si>
  <si>
    <t>슈퍼노래방
가정로 360-2
(573-0006)
30,000</t>
    <phoneticPr fontId="2" type="noConversion"/>
  </si>
  <si>
    <t>사이버메카pc클럽
염곡로 364
(583-9731)
1,000</t>
    <phoneticPr fontId="2" type="noConversion"/>
  </si>
  <si>
    <t>블랙헤어
가정로 375
(571-2023)
12,000</t>
    <phoneticPr fontId="2" type="noConversion"/>
  </si>
  <si>
    <t>블랙헤어
가정로 375
(571-2023)
15,000</t>
    <phoneticPr fontId="2" type="noConversion"/>
  </si>
  <si>
    <t>백두산불가마사우나
율도로 25
(578-7715)
7,000</t>
    <phoneticPr fontId="2" type="noConversion"/>
  </si>
  <si>
    <t>백두산불가마사우나
율도로 25
(578-7715)
8,000</t>
    <phoneticPr fontId="2" type="noConversion"/>
  </si>
  <si>
    <t>나주곰탕
승학로512번길 2
(565-1667)
9,000</t>
    <phoneticPr fontId="2" type="noConversion"/>
  </si>
  <si>
    <t>UCC당구클럽
검단로459번길 7-1
9,000</t>
    <phoneticPr fontId="2" type="noConversion"/>
  </si>
  <si>
    <t>수당구클럽
고산후로95번안길 21 
9,000</t>
    <phoneticPr fontId="2" type="noConversion"/>
  </si>
  <si>
    <t>아바노래연습장
승학로 479
30,000</t>
    <phoneticPr fontId="2" type="noConversion"/>
  </si>
  <si>
    <t>블레스PC
승학로 477
1,000
(비회원 1,200)</t>
    <phoneticPr fontId="2" type="noConversion"/>
  </si>
  <si>
    <t>이-네이처 PC방
검단로459번길 7
1,000 (회원)
1,200 (비회원)</t>
    <phoneticPr fontId="2" type="noConversion"/>
  </si>
  <si>
    <t>살구PC방
고산후로95번안길 21
회원 1,000
(비회원 1,200)</t>
    <phoneticPr fontId="2" type="noConversion"/>
  </si>
  <si>
    <t>아이센스 리그 PC방
중봉대로586번길 9-4
1,000 
(회원 50분, 비회원 40분)</t>
    <phoneticPr fontId="2" type="noConversion"/>
  </si>
  <si>
    <t>비빔향
중봉대로 587, 2층
7,000</t>
    <phoneticPr fontId="2" type="noConversion"/>
  </si>
  <si>
    <t>불러존노래연습장
청마로167번길 3
30,000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</si>
</sst>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0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ogu/AppData/Local/Microsoft/Windows/Temporary%20Internet%20Files/Content.IE5/ELHUX3C9/2018.4&#50900;_&#49436;&#44396;_&#44032;&#44201;&#51312;&#49324;&#54364;(&#44060;&#51064;&#49436;&#48708;&#49828;&#50836;&#445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금"/>
      <sheetName val="업소별 가격"/>
    </sheetNames>
    <sheetDataSet>
      <sheetData sheetId="0">
        <row r="9">
          <cell r="D9">
            <v>5722.2222222222226</v>
          </cell>
        </row>
        <row r="24">
          <cell r="D24">
            <v>1888.8888888888889</v>
          </cell>
        </row>
        <row r="28">
          <cell r="D28">
            <v>4000</v>
          </cell>
        </row>
        <row r="29">
          <cell r="D29">
            <v>0</v>
          </cell>
        </row>
        <row r="31">
          <cell r="D31">
            <v>0</v>
          </cell>
        </row>
        <row r="33">
          <cell r="D33">
            <v>3580</v>
          </cell>
        </row>
        <row r="35">
          <cell r="D35">
            <v>8355.5555555555547</v>
          </cell>
        </row>
        <row r="36">
          <cell r="D36">
            <v>30000</v>
          </cell>
        </row>
        <row r="41">
          <cell r="D41">
            <v>50000</v>
          </cell>
        </row>
        <row r="43">
          <cell r="D4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="80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C62" sqref="C62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 x14ac:dyDescent="0.2">
      <c r="A1" s="69" t="s">
        <v>149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51"/>
    </row>
    <row r="2" spans="1:19" ht="27.75" customHeight="1" thickBot="1" x14ac:dyDescent="0.2">
      <c r="A2" s="19" t="s">
        <v>8</v>
      </c>
      <c r="B2" s="19" t="s">
        <v>9</v>
      </c>
      <c r="C2" s="20" t="s">
        <v>10</v>
      </c>
      <c r="D2" s="41" t="s">
        <v>138</v>
      </c>
      <c r="E2" s="41" t="s">
        <v>137</v>
      </c>
      <c r="F2" s="67" t="s">
        <v>139</v>
      </c>
      <c r="G2" s="67"/>
      <c r="H2" s="41" t="s">
        <v>140</v>
      </c>
      <c r="I2" s="59" t="s">
        <v>1</v>
      </c>
      <c r="J2" s="59" t="s">
        <v>2</v>
      </c>
      <c r="K2" s="59" t="s">
        <v>3</v>
      </c>
      <c r="L2" s="59" t="s">
        <v>0</v>
      </c>
      <c r="M2" s="59" t="s">
        <v>4</v>
      </c>
      <c r="N2" s="59" t="s">
        <v>5</v>
      </c>
      <c r="O2" s="59" t="s">
        <v>6</v>
      </c>
      <c r="P2" s="59" t="s">
        <v>7</v>
      </c>
      <c r="Q2" s="59" t="s">
        <v>148</v>
      </c>
    </row>
    <row r="3" spans="1:19" ht="27.75" customHeight="1" thickTop="1" x14ac:dyDescent="0.15">
      <c r="A3" s="65" t="s">
        <v>94</v>
      </c>
      <c r="B3" s="21" t="s">
        <v>44</v>
      </c>
      <c r="C3" s="36" t="s">
        <v>100</v>
      </c>
      <c r="D3" s="23">
        <v>7389</v>
      </c>
      <c r="E3" s="23">
        <f>AVERAGE(I3:R3)</f>
        <v>7722.2222222222226</v>
      </c>
      <c r="F3" s="24" t="str">
        <f>IF((D3-E3)&lt;0,"↑",IF((D3-E3)&gt;0,"↓",""))</f>
        <v>↑</v>
      </c>
      <c r="G3" s="25">
        <f t="shared" ref="G3:G47" si="0">ABS(D3-E3)</f>
        <v>333.22222222222263</v>
      </c>
      <c r="H3" s="58">
        <f>ROUND(((D3-E3)/E3)*100,1)</f>
        <v>-4.3</v>
      </c>
      <c r="I3" s="7">
        <v>8000</v>
      </c>
      <c r="J3" s="11">
        <v>8000</v>
      </c>
      <c r="K3" s="15">
        <v>8000</v>
      </c>
      <c r="L3" s="7">
        <v>8000</v>
      </c>
      <c r="M3" s="8">
        <v>6500</v>
      </c>
      <c r="N3" s="9">
        <v>9000</v>
      </c>
      <c r="O3" s="10">
        <v>8000</v>
      </c>
      <c r="P3" s="14">
        <v>6000</v>
      </c>
      <c r="Q3" s="14">
        <v>8000</v>
      </c>
      <c r="R3" s="49"/>
    </row>
    <row r="4" spans="1:19" ht="27.75" customHeight="1" x14ac:dyDescent="0.15">
      <c r="A4" s="66"/>
      <c r="B4" s="21" t="s">
        <v>12</v>
      </c>
      <c r="C4" s="37" t="s">
        <v>101</v>
      </c>
      <c r="D4" s="23">
        <v>5722</v>
      </c>
      <c r="E4" s="23">
        <f t="shared" ref="E4:E47" si="1">AVERAGE(I4:R4)</f>
        <v>5444.4444444444443</v>
      </c>
      <c r="F4" s="61" t="str">
        <f t="shared" ref="F4:F47" si="2">IF((D4-E4)&lt;0,"↑",IF((D4-E4)&gt;0,"↓",""))</f>
        <v>↓</v>
      </c>
      <c r="G4" s="62">
        <f t="shared" si="0"/>
        <v>277.55555555555566</v>
      </c>
      <c r="H4" s="58">
        <f t="shared" ref="H4:H47" si="3">ROUND(((D4-E4)/E4)*100,1)</f>
        <v>5.0999999999999996</v>
      </c>
      <c r="I4" s="11">
        <v>6000</v>
      </c>
      <c r="J4" s="11">
        <v>6000</v>
      </c>
      <c r="K4" s="15">
        <v>4000</v>
      </c>
      <c r="L4" s="11">
        <v>5000</v>
      </c>
      <c r="M4" s="12">
        <v>5500</v>
      </c>
      <c r="N4" s="13">
        <v>5000</v>
      </c>
      <c r="O4" s="14">
        <v>4500</v>
      </c>
      <c r="P4" s="14">
        <v>5000</v>
      </c>
      <c r="Q4" s="14">
        <v>8000</v>
      </c>
      <c r="R4" s="49"/>
      <c r="S4" s="49"/>
    </row>
    <row r="5" spans="1:19" ht="27.75" customHeight="1" x14ac:dyDescent="0.15">
      <c r="A5" s="66"/>
      <c r="B5" s="21" t="s">
        <v>13</v>
      </c>
      <c r="C5" s="37" t="s">
        <v>102</v>
      </c>
      <c r="D5" s="23">
        <v>5833</v>
      </c>
      <c r="E5" s="23">
        <f t="shared" si="1"/>
        <v>5666.666666666667</v>
      </c>
      <c r="F5" s="61" t="str">
        <f t="shared" si="2"/>
        <v>↓</v>
      </c>
      <c r="G5" s="62">
        <f t="shared" si="0"/>
        <v>166.33333333333303</v>
      </c>
      <c r="H5" s="58">
        <f t="shared" si="3"/>
        <v>2.9</v>
      </c>
      <c r="I5" s="11">
        <v>4500</v>
      </c>
      <c r="J5" s="11">
        <v>6000</v>
      </c>
      <c r="K5" s="15">
        <v>4500</v>
      </c>
      <c r="L5" s="11">
        <v>5000</v>
      </c>
      <c r="M5" s="16">
        <v>6000</v>
      </c>
      <c r="N5" s="13">
        <v>5000</v>
      </c>
      <c r="O5" s="14">
        <v>8000</v>
      </c>
      <c r="P5" s="14">
        <v>5000</v>
      </c>
      <c r="Q5" s="14">
        <v>7000</v>
      </c>
      <c r="R5" s="49"/>
    </row>
    <row r="6" spans="1:19" ht="27.75" customHeight="1" x14ac:dyDescent="0.15">
      <c r="A6" s="66"/>
      <c r="B6" s="21" t="s">
        <v>14</v>
      </c>
      <c r="C6" s="36" t="s">
        <v>100</v>
      </c>
      <c r="D6" s="23">
        <v>7944</v>
      </c>
      <c r="E6" s="23">
        <f t="shared" si="1"/>
        <v>7944.4444444444443</v>
      </c>
      <c r="F6" s="61" t="str">
        <f t="shared" si="2"/>
        <v>↑</v>
      </c>
      <c r="G6" s="62">
        <f t="shared" si="0"/>
        <v>0.44444444444434339</v>
      </c>
      <c r="H6" s="58">
        <f t="shared" si="3"/>
        <v>0</v>
      </c>
      <c r="I6" s="11">
        <v>6000</v>
      </c>
      <c r="J6" s="11">
        <v>6500</v>
      </c>
      <c r="K6" s="11">
        <v>8000</v>
      </c>
      <c r="L6" s="17">
        <v>6000</v>
      </c>
      <c r="M6" s="18">
        <v>9000</v>
      </c>
      <c r="N6" s="13">
        <v>8000</v>
      </c>
      <c r="O6" s="14">
        <v>10000</v>
      </c>
      <c r="P6" s="14">
        <v>8000</v>
      </c>
      <c r="Q6" s="60">
        <v>10000</v>
      </c>
      <c r="R6" s="49"/>
    </row>
    <row r="7" spans="1:19" ht="27.75" customHeight="1" x14ac:dyDescent="0.15">
      <c r="A7" s="66"/>
      <c r="B7" s="21" t="s">
        <v>15</v>
      </c>
      <c r="C7" s="38" t="s">
        <v>103</v>
      </c>
      <c r="D7" s="23">
        <v>12444</v>
      </c>
      <c r="E7" s="23">
        <f t="shared" si="1"/>
        <v>12111.111111111111</v>
      </c>
      <c r="F7" s="61" t="str">
        <f t="shared" si="2"/>
        <v>↓</v>
      </c>
      <c r="G7" s="62">
        <f t="shared" si="0"/>
        <v>332.88888888888869</v>
      </c>
      <c r="H7" s="58">
        <f t="shared" si="3"/>
        <v>2.7</v>
      </c>
      <c r="I7" s="11">
        <v>12000</v>
      </c>
      <c r="J7" s="11">
        <v>11000</v>
      </c>
      <c r="K7" s="11">
        <v>11000</v>
      </c>
      <c r="L7" s="17">
        <v>12000</v>
      </c>
      <c r="M7" s="18">
        <v>13000</v>
      </c>
      <c r="N7" s="13">
        <v>13000</v>
      </c>
      <c r="O7" s="14">
        <v>12000</v>
      </c>
      <c r="P7" s="14">
        <v>12000</v>
      </c>
      <c r="Q7" s="14">
        <v>13000</v>
      </c>
      <c r="R7" s="49"/>
    </row>
    <row r="8" spans="1:19" ht="27.75" customHeight="1" x14ac:dyDescent="0.15">
      <c r="A8" s="66"/>
      <c r="B8" s="21" t="s">
        <v>16</v>
      </c>
      <c r="C8" s="38" t="s">
        <v>104</v>
      </c>
      <c r="D8" s="23">
        <v>5778</v>
      </c>
      <c r="E8" s="23">
        <f t="shared" si="1"/>
        <v>5555.5555555555557</v>
      </c>
      <c r="F8" s="61" t="str">
        <f t="shared" si="2"/>
        <v>↓</v>
      </c>
      <c r="G8" s="62">
        <f t="shared" si="0"/>
        <v>222.44444444444434</v>
      </c>
      <c r="H8" s="58">
        <f t="shared" si="3"/>
        <v>4</v>
      </c>
      <c r="I8" s="11">
        <v>5000</v>
      </c>
      <c r="J8" s="11">
        <v>5000</v>
      </c>
      <c r="K8" s="11">
        <v>5000</v>
      </c>
      <c r="L8" s="11">
        <v>5000</v>
      </c>
      <c r="M8" s="12">
        <v>5500</v>
      </c>
      <c r="N8" s="13">
        <v>6000</v>
      </c>
      <c r="O8" s="14">
        <v>6000</v>
      </c>
      <c r="P8" s="14">
        <v>6500</v>
      </c>
      <c r="Q8" s="14">
        <v>6000</v>
      </c>
      <c r="R8" s="49"/>
      <c r="S8" s="49"/>
    </row>
    <row r="9" spans="1:19" ht="27.75" customHeight="1" x14ac:dyDescent="0.15">
      <c r="A9" s="66"/>
      <c r="B9" s="21" t="s">
        <v>17</v>
      </c>
      <c r="C9" s="38" t="s">
        <v>104</v>
      </c>
      <c r="D9" s="23">
        <v>5667</v>
      </c>
      <c r="E9" s="23">
        <f t="shared" si="1"/>
        <v>5500</v>
      </c>
      <c r="F9" s="61" t="str">
        <f t="shared" si="2"/>
        <v>↓</v>
      </c>
      <c r="G9" s="62">
        <f t="shared" si="0"/>
        <v>167</v>
      </c>
      <c r="H9" s="58">
        <f t="shared" si="3"/>
        <v>3</v>
      </c>
      <c r="I9" s="11">
        <v>5000</v>
      </c>
      <c r="J9" s="11">
        <v>6000</v>
      </c>
      <c r="K9" s="11">
        <v>5000</v>
      </c>
      <c r="L9" s="11">
        <v>5000</v>
      </c>
      <c r="M9" s="12">
        <v>5500</v>
      </c>
      <c r="N9" s="13">
        <v>6000</v>
      </c>
      <c r="O9" s="14">
        <v>6000</v>
      </c>
      <c r="P9" s="14">
        <v>5000</v>
      </c>
      <c r="Q9" s="14">
        <v>6000</v>
      </c>
      <c r="R9" s="49"/>
    </row>
    <row r="10" spans="1:19" ht="27.75" customHeight="1" x14ac:dyDescent="0.15">
      <c r="A10" s="66"/>
      <c r="B10" s="21" t="s">
        <v>27</v>
      </c>
      <c r="C10" s="38" t="s">
        <v>105</v>
      </c>
      <c r="D10" s="23">
        <v>10333</v>
      </c>
      <c r="E10" s="23">
        <f t="shared" si="1"/>
        <v>10555.555555555555</v>
      </c>
      <c r="F10" s="61" t="str">
        <f t="shared" si="2"/>
        <v>↑</v>
      </c>
      <c r="G10" s="62">
        <f t="shared" si="0"/>
        <v>222.55555555555475</v>
      </c>
      <c r="H10" s="58">
        <f t="shared" si="3"/>
        <v>-2.1</v>
      </c>
      <c r="I10" s="11">
        <v>8000</v>
      </c>
      <c r="J10" s="11">
        <v>7000</v>
      </c>
      <c r="K10" s="11">
        <v>10000</v>
      </c>
      <c r="L10" s="11">
        <v>15000</v>
      </c>
      <c r="M10" s="12">
        <v>6000</v>
      </c>
      <c r="N10" s="13">
        <v>13000</v>
      </c>
      <c r="O10" s="13">
        <v>10000</v>
      </c>
      <c r="P10" s="14">
        <v>14000</v>
      </c>
      <c r="Q10" s="14">
        <v>12000</v>
      </c>
      <c r="R10" s="49"/>
    </row>
    <row r="11" spans="1:19" ht="27.75" customHeight="1" x14ac:dyDescent="0.15">
      <c r="A11" s="66"/>
      <c r="B11" s="21" t="s">
        <v>93</v>
      </c>
      <c r="C11" s="38" t="s">
        <v>105</v>
      </c>
      <c r="D11" s="23">
        <v>22767</v>
      </c>
      <c r="E11" s="23">
        <f t="shared" si="1"/>
        <v>22211.111111111109</v>
      </c>
      <c r="F11" s="61" t="str">
        <f t="shared" si="2"/>
        <v>↓</v>
      </c>
      <c r="G11" s="62">
        <f t="shared" si="0"/>
        <v>555.88888888889051</v>
      </c>
      <c r="H11" s="58">
        <f t="shared" si="3"/>
        <v>2.5</v>
      </c>
      <c r="I11" s="11">
        <v>15000</v>
      </c>
      <c r="J11" s="11">
        <v>29000</v>
      </c>
      <c r="K11" s="11">
        <v>10000</v>
      </c>
      <c r="L11" s="11">
        <v>32000</v>
      </c>
      <c r="M11" s="12">
        <v>11900</v>
      </c>
      <c r="N11" s="13">
        <v>27000</v>
      </c>
      <c r="O11" s="13">
        <v>20000</v>
      </c>
      <c r="P11" s="14">
        <v>30000</v>
      </c>
      <c r="Q11" s="14">
        <v>25000</v>
      </c>
      <c r="R11" s="49"/>
    </row>
    <row r="12" spans="1:19" ht="27.75" customHeight="1" x14ac:dyDescent="0.15">
      <c r="A12" s="66"/>
      <c r="B12" s="21" t="s">
        <v>26</v>
      </c>
      <c r="C12" s="38" t="s">
        <v>106</v>
      </c>
      <c r="D12" s="23">
        <v>12533</v>
      </c>
      <c r="E12" s="23">
        <f t="shared" si="1"/>
        <v>13188.888888888889</v>
      </c>
      <c r="F12" s="61" t="str">
        <f t="shared" si="2"/>
        <v>↑</v>
      </c>
      <c r="G12" s="62">
        <f t="shared" si="0"/>
        <v>655.88888888888869</v>
      </c>
      <c r="H12" s="58">
        <f t="shared" si="3"/>
        <v>-5</v>
      </c>
      <c r="I12" s="11">
        <v>9900</v>
      </c>
      <c r="J12" s="11">
        <v>14000</v>
      </c>
      <c r="K12" s="11">
        <v>10900</v>
      </c>
      <c r="L12" s="11">
        <v>18000</v>
      </c>
      <c r="M12" s="12">
        <v>11000</v>
      </c>
      <c r="N12" s="13">
        <v>15000</v>
      </c>
      <c r="O12" s="13">
        <v>12000</v>
      </c>
      <c r="P12" s="14">
        <v>15000</v>
      </c>
      <c r="Q12" s="14">
        <v>12900</v>
      </c>
      <c r="R12" s="49"/>
    </row>
    <row r="13" spans="1:19" ht="27.75" customHeight="1" x14ac:dyDescent="0.15">
      <c r="A13" s="66"/>
      <c r="B13" s="21" t="s">
        <v>25</v>
      </c>
      <c r="C13" s="38" t="s">
        <v>106</v>
      </c>
      <c r="D13" s="23">
        <v>12878</v>
      </c>
      <c r="E13" s="23">
        <f t="shared" si="1"/>
        <v>12322.222222222223</v>
      </c>
      <c r="F13" s="61" t="str">
        <f t="shared" si="2"/>
        <v>↓</v>
      </c>
      <c r="G13" s="62">
        <f t="shared" si="0"/>
        <v>555.77777777777737</v>
      </c>
      <c r="H13" s="58">
        <f t="shared" si="3"/>
        <v>4.5</v>
      </c>
      <c r="I13" s="11">
        <v>12000</v>
      </c>
      <c r="J13" s="11">
        <v>14000</v>
      </c>
      <c r="K13" s="11">
        <v>9900</v>
      </c>
      <c r="L13" s="11">
        <v>14000</v>
      </c>
      <c r="M13" s="12">
        <v>7000</v>
      </c>
      <c r="N13" s="13">
        <v>13000</v>
      </c>
      <c r="O13" s="13">
        <v>13000</v>
      </c>
      <c r="P13" s="14">
        <v>15000</v>
      </c>
      <c r="Q13" s="14">
        <v>13000</v>
      </c>
      <c r="R13" s="49"/>
    </row>
    <row r="14" spans="1:19" ht="27.75" customHeight="1" x14ac:dyDescent="0.15">
      <c r="A14" s="66"/>
      <c r="B14" s="21" t="s">
        <v>21</v>
      </c>
      <c r="C14" s="39" t="s">
        <v>107</v>
      </c>
      <c r="D14" s="23">
        <v>4722</v>
      </c>
      <c r="E14" s="23">
        <f t="shared" si="1"/>
        <v>4333.333333333333</v>
      </c>
      <c r="F14" s="61" t="str">
        <f t="shared" si="2"/>
        <v>↓</v>
      </c>
      <c r="G14" s="62">
        <f t="shared" si="0"/>
        <v>388.66666666666697</v>
      </c>
      <c r="H14" s="58">
        <f t="shared" si="3"/>
        <v>9</v>
      </c>
      <c r="I14" s="11">
        <v>3000</v>
      </c>
      <c r="J14" s="11">
        <v>4000</v>
      </c>
      <c r="K14" s="11">
        <v>5000</v>
      </c>
      <c r="L14" s="11">
        <v>6000</v>
      </c>
      <c r="M14" s="12">
        <v>5000</v>
      </c>
      <c r="N14" s="13">
        <v>3500</v>
      </c>
      <c r="O14" s="13">
        <v>3000</v>
      </c>
      <c r="P14" s="14">
        <v>5000</v>
      </c>
      <c r="Q14" s="14">
        <v>4500</v>
      </c>
      <c r="R14" s="49"/>
    </row>
    <row r="15" spans="1:19" ht="27.75" customHeight="1" x14ac:dyDescent="0.15">
      <c r="A15" s="66"/>
      <c r="B15" s="21" t="s">
        <v>23</v>
      </c>
      <c r="C15" s="39" t="s">
        <v>107</v>
      </c>
      <c r="D15" s="23">
        <v>6167</v>
      </c>
      <c r="E15" s="23">
        <f t="shared" si="1"/>
        <v>5777.7777777777774</v>
      </c>
      <c r="F15" s="61" t="str">
        <f t="shared" si="2"/>
        <v>↓</v>
      </c>
      <c r="G15" s="62">
        <f t="shared" si="0"/>
        <v>389.22222222222263</v>
      </c>
      <c r="H15" s="58">
        <f t="shared" si="3"/>
        <v>6.7</v>
      </c>
      <c r="I15" s="11">
        <v>4000</v>
      </c>
      <c r="J15" s="11">
        <v>6000</v>
      </c>
      <c r="K15" s="11">
        <v>6000</v>
      </c>
      <c r="L15" s="11">
        <v>8000</v>
      </c>
      <c r="M15" s="12">
        <v>7000</v>
      </c>
      <c r="N15" s="13">
        <v>5000</v>
      </c>
      <c r="O15" s="13">
        <v>4000</v>
      </c>
      <c r="P15" s="14">
        <v>7000</v>
      </c>
      <c r="Q15" s="14">
        <v>5000</v>
      </c>
      <c r="R15" s="49"/>
    </row>
    <row r="16" spans="1:19" ht="27.75" customHeight="1" x14ac:dyDescent="0.15">
      <c r="A16" s="66"/>
      <c r="B16" s="21" t="s">
        <v>24</v>
      </c>
      <c r="C16" s="38" t="s">
        <v>53</v>
      </c>
      <c r="D16" s="23">
        <v>14778</v>
      </c>
      <c r="E16" s="23">
        <f t="shared" si="1"/>
        <v>13777.777777777777</v>
      </c>
      <c r="F16" s="61" t="str">
        <f t="shared" si="2"/>
        <v>↓</v>
      </c>
      <c r="G16" s="62">
        <f t="shared" si="0"/>
        <v>1000.2222222222226</v>
      </c>
      <c r="H16" s="58">
        <f t="shared" si="3"/>
        <v>7.3</v>
      </c>
      <c r="I16" s="11">
        <v>8000</v>
      </c>
      <c r="J16" s="11">
        <v>12000</v>
      </c>
      <c r="K16" s="11">
        <v>17000</v>
      </c>
      <c r="L16" s="11">
        <v>12000</v>
      </c>
      <c r="M16" s="12">
        <v>15000</v>
      </c>
      <c r="N16" s="13">
        <v>12000</v>
      </c>
      <c r="O16" s="13">
        <v>20000</v>
      </c>
      <c r="P16" s="14">
        <v>13000</v>
      </c>
      <c r="Q16" s="14">
        <v>15000</v>
      </c>
      <c r="R16" s="49"/>
    </row>
    <row r="17" spans="1:18" ht="27.75" customHeight="1" x14ac:dyDescent="0.15">
      <c r="A17" s="66"/>
      <c r="B17" s="21" t="s">
        <v>20</v>
      </c>
      <c r="C17" s="38" t="s">
        <v>108</v>
      </c>
      <c r="D17" s="23">
        <v>6433</v>
      </c>
      <c r="E17" s="23">
        <f t="shared" si="1"/>
        <v>6555.5555555555557</v>
      </c>
      <c r="F17" s="61" t="str">
        <f t="shared" si="2"/>
        <v>↑</v>
      </c>
      <c r="G17" s="62">
        <f t="shared" si="0"/>
        <v>122.55555555555566</v>
      </c>
      <c r="H17" s="58">
        <f t="shared" si="3"/>
        <v>-1.9</v>
      </c>
      <c r="I17" s="11">
        <v>6000</v>
      </c>
      <c r="J17" s="11">
        <v>6000</v>
      </c>
      <c r="K17" s="11">
        <v>5000</v>
      </c>
      <c r="L17" s="11">
        <v>6000</v>
      </c>
      <c r="M17" s="12">
        <v>6000</v>
      </c>
      <c r="N17" s="13">
        <v>7500</v>
      </c>
      <c r="O17" s="13">
        <v>7500</v>
      </c>
      <c r="P17" s="14">
        <v>7000</v>
      </c>
      <c r="Q17" s="14">
        <v>8000</v>
      </c>
      <c r="R17" s="49"/>
    </row>
    <row r="18" spans="1:18" ht="27.75" customHeight="1" x14ac:dyDescent="0.15">
      <c r="A18" s="66"/>
      <c r="B18" s="21" t="s">
        <v>28</v>
      </c>
      <c r="C18" s="39" t="s">
        <v>109</v>
      </c>
      <c r="D18" s="23">
        <v>10111</v>
      </c>
      <c r="E18" s="23">
        <f t="shared" si="1"/>
        <v>10888.888888888889</v>
      </c>
      <c r="F18" s="61" t="str">
        <f t="shared" si="2"/>
        <v>↑</v>
      </c>
      <c r="G18" s="62">
        <f t="shared" si="0"/>
        <v>777.88888888888869</v>
      </c>
      <c r="H18" s="58">
        <f t="shared" si="3"/>
        <v>-7.1</v>
      </c>
      <c r="I18" s="11">
        <v>12000</v>
      </c>
      <c r="J18" s="11">
        <v>10000</v>
      </c>
      <c r="K18" s="11">
        <v>10000</v>
      </c>
      <c r="L18" s="11">
        <v>8000</v>
      </c>
      <c r="M18" s="12">
        <v>10000</v>
      </c>
      <c r="N18" s="13">
        <v>12000</v>
      </c>
      <c r="O18" s="13">
        <v>14000</v>
      </c>
      <c r="P18" s="14">
        <v>12000</v>
      </c>
      <c r="Q18" s="14">
        <v>10000</v>
      </c>
      <c r="R18" s="49"/>
    </row>
    <row r="19" spans="1:18" ht="27.75" customHeight="1" x14ac:dyDescent="0.15">
      <c r="A19" s="66"/>
      <c r="B19" s="55" t="s">
        <v>144</v>
      </c>
      <c r="C19" s="36" t="s">
        <v>110</v>
      </c>
      <c r="D19" s="23">
        <v>13033</v>
      </c>
      <c r="E19" s="23">
        <f t="shared" si="1"/>
        <v>14666.666666666666</v>
      </c>
      <c r="F19" s="61" t="str">
        <f t="shared" si="2"/>
        <v>↑</v>
      </c>
      <c r="G19" s="62">
        <f t="shared" si="0"/>
        <v>1633.6666666666661</v>
      </c>
      <c r="H19" s="58">
        <f t="shared" si="3"/>
        <v>-11.1</v>
      </c>
      <c r="I19" s="11">
        <v>15000</v>
      </c>
      <c r="J19" s="11">
        <v>10000</v>
      </c>
      <c r="K19" s="11">
        <v>15000</v>
      </c>
      <c r="L19" s="11">
        <v>16000</v>
      </c>
      <c r="M19" s="12">
        <v>15000</v>
      </c>
      <c r="N19" s="13">
        <v>15000</v>
      </c>
      <c r="O19" s="13">
        <v>16000</v>
      </c>
      <c r="P19" s="14">
        <v>14000</v>
      </c>
      <c r="Q19" s="14">
        <v>16000</v>
      </c>
      <c r="R19" s="49"/>
    </row>
    <row r="20" spans="1:18" ht="27.75" customHeight="1" x14ac:dyDescent="0.15">
      <c r="A20" s="66"/>
      <c r="B20" s="21" t="s">
        <v>29</v>
      </c>
      <c r="C20" s="37" t="s">
        <v>111</v>
      </c>
      <c r="D20" s="23">
        <v>3500</v>
      </c>
      <c r="E20" s="23">
        <f t="shared" si="1"/>
        <v>3444.4444444444443</v>
      </c>
      <c r="F20" s="61" t="str">
        <f t="shared" si="2"/>
        <v>↓</v>
      </c>
      <c r="G20" s="62">
        <f t="shared" si="0"/>
        <v>55.555555555555657</v>
      </c>
      <c r="H20" s="58">
        <f t="shared" si="3"/>
        <v>1.6</v>
      </c>
      <c r="I20" s="11">
        <v>3500</v>
      </c>
      <c r="J20" s="11">
        <v>3500</v>
      </c>
      <c r="K20" s="11">
        <v>3500</v>
      </c>
      <c r="L20" s="11">
        <v>3500</v>
      </c>
      <c r="M20" s="12">
        <v>3500</v>
      </c>
      <c r="N20" s="13">
        <v>3500</v>
      </c>
      <c r="O20" s="14">
        <v>3500</v>
      </c>
      <c r="P20" s="14">
        <v>3000</v>
      </c>
      <c r="Q20" s="14">
        <v>3500</v>
      </c>
      <c r="R20" s="49"/>
    </row>
    <row r="21" spans="1:18" ht="27.75" customHeight="1" x14ac:dyDescent="0.15">
      <c r="A21" s="66"/>
      <c r="B21" s="21" t="s">
        <v>30</v>
      </c>
      <c r="C21" s="37" t="s">
        <v>112</v>
      </c>
      <c r="D21" s="23">
        <v>9978</v>
      </c>
      <c r="E21" s="23">
        <f t="shared" si="1"/>
        <v>11055.555555555555</v>
      </c>
      <c r="F21" s="61" t="str">
        <f t="shared" si="2"/>
        <v>↑</v>
      </c>
      <c r="G21" s="62">
        <f t="shared" si="0"/>
        <v>1077.5555555555547</v>
      </c>
      <c r="H21" s="58">
        <f t="shared" si="3"/>
        <v>-9.6999999999999993</v>
      </c>
      <c r="I21" s="11">
        <v>7000</v>
      </c>
      <c r="J21" s="11">
        <v>7900</v>
      </c>
      <c r="K21" s="11">
        <v>7900</v>
      </c>
      <c r="L21" s="11">
        <v>15900</v>
      </c>
      <c r="M21" s="12">
        <v>14900</v>
      </c>
      <c r="N21" s="13">
        <v>16500</v>
      </c>
      <c r="O21" s="14">
        <v>7000</v>
      </c>
      <c r="P21" s="14">
        <v>12500</v>
      </c>
      <c r="Q21" s="14">
        <v>9900</v>
      </c>
      <c r="R21" s="49"/>
    </row>
    <row r="22" spans="1:18" ht="27.75" customHeight="1" x14ac:dyDescent="0.15">
      <c r="A22" s="66"/>
      <c r="B22" s="21" t="s">
        <v>18</v>
      </c>
      <c r="C22" s="39" t="s">
        <v>11</v>
      </c>
      <c r="D22" s="23">
        <v>5556</v>
      </c>
      <c r="E22" s="23">
        <f t="shared" si="1"/>
        <v>5333.333333333333</v>
      </c>
      <c r="F22" s="61" t="str">
        <f t="shared" si="2"/>
        <v>↓</v>
      </c>
      <c r="G22" s="62">
        <f t="shared" si="0"/>
        <v>222.66666666666697</v>
      </c>
      <c r="H22" s="58">
        <f t="shared" si="3"/>
        <v>4.2</v>
      </c>
      <c r="I22" s="11">
        <v>4500</v>
      </c>
      <c r="J22" s="11">
        <v>5000</v>
      </c>
      <c r="K22" s="11">
        <v>4500</v>
      </c>
      <c r="L22" s="11">
        <v>5000</v>
      </c>
      <c r="M22" s="12">
        <v>5500</v>
      </c>
      <c r="N22" s="13">
        <v>5000</v>
      </c>
      <c r="O22" s="14">
        <v>6000</v>
      </c>
      <c r="P22" s="14">
        <v>5500</v>
      </c>
      <c r="Q22" s="14">
        <v>7000</v>
      </c>
      <c r="R22" s="49"/>
    </row>
    <row r="23" spans="1:18" ht="27.75" customHeight="1" x14ac:dyDescent="0.15">
      <c r="A23" s="66"/>
      <c r="B23" s="21" t="s">
        <v>59</v>
      </c>
      <c r="C23" s="39" t="s">
        <v>113</v>
      </c>
      <c r="D23" s="23">
        <v>3056</v>
      </c>
      <c r="E23" s="23">
        <f t="shared" si="1"/>
        <v>3055.5555555555557</v>
      </c>
      <c r="F23" s="61" t="str">
        <f t="shared" si="2"/>
        <v>↓</v>
      </c>
      <c r="G23" s="62">
        <f t="shared" si="0"/>
        <v>0.44444444444434339</v>
      </c>
      <c r="H23" s="58">
        <f t="shared" si="3"/>
        <v>0</v>
      </c>
      <c r="I23" s="11">
        <v>3000</v>
      </c>
      <c r="J23" s="11">
        <v>3000</v>
      </c>
      <c r="K23" s="11">
        <v>2500</v>
      </c>
      <c r="L23" s="11">
        <v>3000</v>
      </c>
      <c r="M23" s="12">
        <v>3500</v>
      </c>
      <c r="N23" s="13">
        <v>3000</v>
      </c>
      <c r="O23" s="14">
        <v>3500</v>
      </c>
      <c r="P23" s="14">
        <v>3000</v>
      </c>
      <c r="Q23" s="14">
        <v>3000</v>
      </c>
      <c r="R23" s="49"/>
    </row>
    <row r="24" spans="1:18" ht="27.75" customHeight="1" x14ac:dyDescent="0.15">
      <c r="A24" s="66"/>
      <c r="B24" s="21" t="s">
        <v>19</v>
      </c>
      <c r="C24" s="39" t="s">
        <v>114</v>
      </c>
      <c r="D24" s="23">
        <f>[1]요금!$D$24</f>
        <v>1888.8888888888889</v>
      </c>
      <c r="E24" s="23">
        <f t="shared" si="1"/>
        <v>2088.8888888888887</v>
      </c>
      <c r="F24" s="61" t="str">
        <f t="shared" si="2"/>
        <v>↑</v>
      </c>
      <c r="G24" s="62">
        <f t="shared" si="0"/>
        <v>199.99999999999977</v>
      </c>
      <c r="H24" s="58">
        <f t="shared" si="3"/>
        <v>-9.6</v>
      </c>
      <c r="I24" s="11">
        <v>1500</v>
      </c>
      <c r="J24" s="11">
        <v>1500</v>
      </c>
      <c r="K24" s="11">
        <v>1500</v>
      </c>
      <c r="L24" s="11">
        <v>2000</v>
      </c>
      <c r="M24" s="12">
        <v>2000</v>
      </c>
      <c r="N24" s="13">
        <v>2000</v>
      </c>
      <c r="O24" s="14">
        <v>3800</v>
      </c>
      <c r="P24" s="14">
        <v>2000</v>
      </c>
      <c r="Q24" s="14">
        <v>2500</v>
      </c>
      <c r="R24" s="49"/>
    </row>
    <row r="25" spans="1:18" ht="27.75" customHeight="1" x14ac:dyDescent="0.15">
      <c r="A25" s="66"/>
      <c r="B25" s="21" t="s">
        <v>62</v>
      </c>
      <c r="C25" s="36" t="s">
        <v>115</v>
      </c>
      <c r="D25" s="23">
        <v>2711</v>
      </c>
      <c r="E25" s="23">
        <f t="shared" si="1"/>
        <v>2655.5555555555557</v>
      </c>
      <c r="F25" s="61" t="str">
        <f t="shared" si="2"/>
        <v>↓</v>
      </c>
      <c r="G25" s="62">
        <f t="shared" si="0"/>
        <v>55.444444444444343</v>
      </c>
      <c r="H25" s="58">
        <f t="shared" si="3"/>
        <v>2.1</v>
      </c>
      <c r="I25" s="11">
        <v>2000</v>
      </c>
      <c r="J25" s="11">
        <v>2800</v>
      </c>
      <c r="K25" s="11">
        <v>4100</v>
      </c>
      <c r="L25" s="11">
        <v>2000</v>
      </c>
      <c r="M25" s="12">
        <v>2500</v>
      </c>
      <c r="N25" s="13">
        <v>2000</v>
      </c>
      <c r="O25" s="14">
        <v>3000</v>
      </c>
      <c r="P25" s="14">
        <v>2500</v>
      </c>
      <c r="Q25" s="14">
        <v>3000</v>
      </c>
      <c r="R25" s="49"/>
    </row>
    <row r="26" spans="1:18" ht="27.75" customHeight="1" x14ac:dyDescent="0.15">
      <c r="A26" s="66"/>
      <c r="B26" s="21" t="s">
        <v>64</v>
      </c>
      <c r="C26" s="36" t="s">
        <v>116</v>
      </c>
      <c r="D26" s="23">
        <v>3667</v>
      </c>
      <c r="E26" s="23">
        <f t="shared" si="1"/>
        <v>3888.8888888888887</v>
      </c>
      <c r="F26" s="61" t="str">
        <f t="shared" si="2"/>
        <v>↑</v>
      </c>
      <c r="G26" s="62">
        <f t="shared" si="0"/>
        <v>221.88888888888869</v>
      </c>
      <c r="H26" s="58">
        <f t="shared" si="3"/>
        <v>-5.7</v>
      </c>
      <c r="I26" s="11">
        <v>3500</v>
      </c>
      <c r="J26" s="11">
        <v>3200</v>
      </c>
      <c r="K26" s="11">
        <v>4000</v>
      </c>
      <c r="L26" s="11">
        <v>3500</v>
      </c>
      <c r="M26" s="12">
        <v>4500</v>
      </c>
      <c r="N26" s="13">
        <v>4300</v>
      </c>
      <c r="O26" s="14">
        <v>3500</v>
      </c>
      <c r="P26" s="14">
        <v>4000</v>
      </c>
      <c r="Q26" s="14">
        <v>4500</v>
      </c>
      <c r="R26" s="49"/>
    </row>
    <row r="27" spans="1:18" ht="27.75" customHeight="1" x14ac:dyDescent="0.15">
      <c r="A27" s="65" t="s">
        <v>95</v>
      </c>
      <c r="B27" s="22" t="s">
        <v>66</v>
      </c>
      <c r="C27" s="36" t="s">
        <v>117</v>
      </c>
      <c r="D27" s="23">
        <v>6344</v>
      </c>
      <c r="E27" s="23">
        <f t="shared" si="1"/>
        <v>5944.4444444444443</v>
      </c>
      <c r="F27" s="61" t="str">
        <f t="shared" si="2"/>
        <v>↓</v>
      </c>
      <c r="G27" s="62">
        <f t="shared" si="0"/>
        <v>399.55555555555566</v>
      </c>
      <c r="H27" s="58">
        <f t="shared" si="3"/>
        <v>6.7</v>
      </c>
      <c r="I27" s="11">
        <v>7000</v>
      </c>
      <c r="J27" s="11">
        <v>7000</v>
      </c>
      <c r="K27" s="11">
        <v>4500</v>
      </c>
      <c r="L27" s="11">
        <v>7000</v>
      </c>
      <c r="M27" s="12">
        <v>7000</v>
      </c>
      <c r="N27" s="13">
        <v>5000</v>
      </c>
      <c r="O27" s="14">
        <v>6000</v>
      </c>
      <c r="P27" s="14">
        <v>6000</v>
      </c>
      <c r="Q27" s="14">
        <v>4000</v>
      </c>
      <c r="R27" s="49"/>
    </row>
    <row r="28" spans="1:18" ht="27.75" customHeight="1" x14ac:dyDescent="0.15">
      <c r="A28" s="66"/>
      <c r="B28" s="22" t="s">
        <v>43</v>
      </c>
      <c r="C28" s="36" t="s">
        <v>118</v>
      </c>
      <c r="D28" s="23">
        <f>[1]요금!$D$28</f>
        <v>4000</v>
      </c>
      <c r="E28" s="23">
        <f t="shared" si="1"/>
        <v>4222.2222222222226</v>
      </c>
      <c r="F28" s="61" t="str">
        <f t="shared" si="2"/>
        <v>↑</v>
      </c>
      <c r="G28" s="62">
        <f t="shared" si="0"/>
        <v>222.22222222222263</v>
      </c>
      <c r="H28" s="58">
        <f t="shared" si="3"/>
        <v>-5.3</v>
      </c>
      <c r="I28" s="11">
        <v>4000</v>
      </c>
      <c r="J28" s="11">
        <v>4000</v>
      </c>
      <c r="K28" s="11">
        <v>3000</v>
      </c>
      <c r="L28" s="11">
        <v>4000</v>
      </c>
      <c r="M28" s="12">
        <v>6000</v>
      </c>
      <c r="N28" s="13">
        <v>5000</v>
      </c>
      <c r="O28" s="14">
        <v>4000</v>
      </c>
      <c r="P28" s="14">
        <v>4000</v>
      </c>
      <c r="Q28" s="14">
        <v>4000</v>
      </c>
      <c r="R28" s="49"/>
    </row>
    <row r="29" spans="1:18" ht="27.75" customHeight="1" x14ac:dyDescent="0.15">
      <c r="A29" s="66"/>
      <c r="B29" s="22" t="s">
        <v>31</v>
      </c>
      <c r="C29" s="36" t="s">
        <v>119</v>
      </c>
      <c r="D29" s="23">
        <f>[1]요금!$D$29</f>
        <v>0</v>
      </c>
      <c r="E29" s="23" t="e">
        <f t="shared" si="1"/>
        <v>#DIV/0!</v>
      </c>
      <c r="F29" s="61" t="e">
        <f t="shared" si="2"/>
        <v>#DIV/0!</v>
      </c>
      <c r="G29" s="62" t="e">
        <f t="shared" si="0"/>
        <v>#DIV/0!</v>
      </c>
      <c r="H29" s="58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27.75" customHeight="1" x14ac:dyDescent="0.15">
      <c r="A30" s="66"/>
      <c r="B30" s="22" t="s">
        <v>42</v>
      </c>
      <c r="C30" s="36" t="s">
        <v>120</v>
      </c>
      <c r="D30" s="23">
        <v>5389</v>
      </c>
      <c r="E30" s="23">
        <f t="shared" si="1"/>
        <v>5500</v>
      </c>
      <c r="F30" s="61" t="str">
        <f t="shared" si="2"/>
        <v>↑</v>
      </c>
      <c r="G30" s="62">
        <f t="shared" si="0"/>
        <v>111</v>
      </c>
      <c r="H30" s="58">
        <f t="shared" si="3"/>
        <v>-2</v>
      </c>
      <c r="I30" s="11">
        <v>7500</v>
      </c>
      <c r="J30" s="11">
        <v>5500</v>
      </c>
      <c r="K30" s="11">
        <v>7500</v>
      </c>
      <c r="L30" s="11">
        <v>7500</v>
      </c>
      <c r="M30" s="12">
        <v>5500</v>
      </c>
      <c r="N30" s="13">
        <v>3500</v>
      </c>
      <c r="O30" s="14">
        <v>5500</v>
      </c>
      <c r="P30" s="14">
        <v>3500</v>
      </c>
      <c r="Q30" s="14">
        <v>3500</v>
      </c>
      <c r="R30" s="49"/>
    </row>
    <row r="31" spans="1:18" ht="27.75" customHeight="1" x14ac:dyDescent="0.15">
      <c r="A31" s="66"/>
      <c r="B31" s="22" t="s">
        <v>70</v>
      </c>
      <c r="C31" s="36" t="s">
        <v>121</v>
      </c>
      <c r="D31" s="23">
        <f>[1]요금!$D$31</f>
        <v>0</v>
      </c>
      <c r="E31" s="23" t="e">
        <f t="shared" si="1"/>
        <v>#DIV/0!</v>
      </c>
      <c r="F31" s="61" t="e">
        <f t="shared" si="2"/>
        <v>#DIV/0!</v>
      </c>
      <c r="G31" s="62" t="e">
        <f t="shared" si="0"/>
        <v>#DIV/0!</v>
      </c>
      <c r="H31" s="58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7.75" customHeight="1" x14ac:dyDescent="0.15">
      <c r="A32" s="66"/>
      <c r="B32" s="22" t="s">
        <v>35</v>
      </c>
      <c r="C32" s="37" t="s">
        <v>122</v>
      </c>
      <c r="D32" s="23">
        <v>41750</v>
      </c>
      <c r="E32" s="23">
        <f t="shared" si="1"/>
        <v>41750</v>
      </c>
      <c r="F32" s="61" t="str">
        <f t="shared" si="2"/>
        <v/>
      </c>
      <c r="G32" s="62">
        <f t="shared" si="0"/>
        <v>0</v>
      </c>
      <c r="H32" s="58">
        <f t="shared" si="3"/>
        <v>0</v>
      </c>
      <c r="I32" s="11"/>
      <c r="J32" s="11"/>
      <c r="K32" s="11"/>
      <c r="L32" s="11"/>
      <c r="M32" s="12"/>
      <c r="N32" s="13">
        <v>5000</v>
      </c>
      <c r="O32" s="14">
        <v>5000</v>
      </c>
      <c r="P32" s="14">
        <v>150000</v>
      </c>
      <c r="Q32" s="14">
        <v>7000</v>
      </c>
      <c r="R32" s="49"/>
    </row>
    <row r="33" spans="1:18" ht="27.75" customHeight="1" x14ac:dyDescent="0.15">
      <c r="A33" s="66"/>
      <c r="B33" s="22" t="s">
        <v>73</v>
      </c>
      <c r="C33" s="37" t="s">
        <v>123</v>
      </c>
      <c r="D33" s="23">
        <f>[1]요금!$D$33</f>
        <v>3580</v>
      </c>
      <c r="E33" s="23">
        <f t="shared" si="1"/>
        <v>3580</v>
      </c>
      <c r="F33" s="61" t="str">
        <f t="shared" si="2"/>
        <v/>
      </c>
      <c r="G33" s="62">
        <f t="shared" si="0"/>
        <v>0</v>
      </c>
      <c r="H33" s="58">
        <f t="shared" si="3"/>
        <v>0</v>
      </c>
      <c r="I33" s="11"/>
      <c r="J33" s="11"/>
      <c r="K33" s="11">
        <v>3500</v>
      </c>
      <c r="L33" s="11">
        <v>3500</v>
      </c>
      <c r="M33" s="12">
        <v>3600</v>
      </c>
      <c r="N33" s="13"/>
      <c r="O33" s="14">
        <v>2800</v>
      </c>
      <c r="P33" s="14"/>
      <c r="Q33" s="14">
        <v>4500</v>
      </c>
      <c r="R33" s="49"/>
    </row>
    <row r="34" spans="1:18" ht="27.75" customHeight="1" x14ac:dyDescent="0.15">
      <c r="A34" s="66"/>
      <c r="B34" s="22" t="s">
        <v>75</v>
      </c>
      <c r="C34" s="37" t="s">
        <v>124</v>
      </c>
      <c r="D34" s="23">
        <v>116000</v>
      </c>
      <c r="E34" s="23">
        <f t="shared" si="1"/>
        <v>109000</v>
      </c>
      <c r="F34" s="61" t="str">
        <f t="shared" si="2"/>
        <v>↓</v>
      </c>
      <c r="G34" s="62">
        <f t="shared" si="0"/>
        <v>7000</v>
      </c>
      <c r="H34" s="58">
        <f t="shared" si="3"/>
        <v>6.4</v>
      </c>
      <c r="I34" s="11"/>
      <c r="J34" s="11"/>
      <c r="K34" s="11"/>
      <c r="L34" s="11">
        <v>170000</v>
      </c>
      <c r="M34" s="12"/>
      <c r="N34" s="13">
        <v>60000</v>
      </c>
      <c r="O34" s="14">
        <v>80000</v>
      </c>
      <c r="P34" s="56">
        <v>40000</v>
      </c>
      <c r="Q34" s="56">
        <v>195000</v>
      </c>
      <c r="R34" s="49"/>
    </row>
    <row r="35" spans="1:18" ht="27.75" customHeight="1" x14ac:dyDescent="0.15">
      <c r="A35" s="66"/>
      <c r="B35" s="22" t="s">
        <v>36</v>
      </c>
      <c r="C35" s="37" t="s">
        <v>125</v>
      </c>
      <c r="D35" s="23">
        <f>[1]요금!$D$35</f>
        <v>8355.5555555555547</v>
      </c>
      <c r="E35" s="23">
        <f t="shared" si="1"/>
        <v>8355.5555555555547</v>
      </c>
      <c r="F35" s="61" t="str">
        <f t="shared" si="2"/>
        <v/>
      </c>
      <c r="G35" s="62">
        <f t="shared" si="0"/>
        <v>0</v>
      </c>
      <c r="H35" s="58">
        <f t="shared" si="3"/>
        <v>0</v>
      </c>
      <c r="I35" s="11">
        <v>6000</v>
      </c>
      <c r="J35" s="11">
        <v>7200</v>
      </c>
      <c r="K35" s="11">
        <v>7000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10000</v>
      </c>
      <c r="R35" s="49"/>
    </row>
    <row r="36" spans="1:18" ht="27.75" customHeight="1" x14ac:dyDescent="0.15">
      <c r="A36" s="66"/>
      <c r="B36" s="22" t="s">
        <v>37</v>
      </c>
      <c r="C36" s="37" t="s">
        <v>126</v>
      </c>
      <c r="D36" s="23">
        <f>[1]요금!$D$36</f>
        <v>30000</v>
      </c>
      <c r="E36" s="23">
        <f t="shared" si="1"/>
        <v>30000</v>
      </c>
      <c r="F36" s="61" t="str">
        <f t="shared" si="2"/>
        <v/>
      </c>
      <c r="G36" s="62">
        <f t="shared" si="0"/>
        <v>0</v>
      </c>
      <c r="H36" s="58">
        <f t="shared" si="3"/>
        <v>0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30000</v>
      </c>
      <c r="O36" s="14">
        <v>30000</v>
      </c>
      <c r="P36" s="14">
        <v>30000</v>
      </c>
      <c r="Q36" s="14">
        <v>30000</v>
      </c>
      <c r="R36" s="49"/>
    </row>
    <row r="37" spans="1:18" ht="27.75" customHeight="1" x14ac:dyDescent="0.15">
      <c r="A37" s="66"/>
      <c r="B37" s="22" t="s">
        <v>33</v>
      </c>
      <c r="C37" s="37" t="s">
        <v>34</v>
      </c>
      <c r="D37" s="23">
        <v>1044</v>
      </c>
      <c r="E37" s="23">
        <f t="shared" si="1"/>
        <v>1088.8888888888889</v>
      </c>
      <c r="F37" s="61" t="str">
        <f t="shared" si="2"/>
        <v>↑</v>
      </c>
      <c r="G37" s="62">
        <f t="shared" si="0"/>
        <v>44.888888888888914</v>
      </c>
      <c r="H37" s="58">
        <f t="shared" si="3"/>
        <v>-4.0999999999999996</v>
      </c>
      <c r="I37" s="11">
        <v>1000</v>
      </c>
      <c r="J37" s="11">
        <v>1000</v>
      </c>
      <c r="K37" s="11">
        <v>1200</v>
      </c>
      <c r="L37" s="11">
        <v>1000</v>
      </c>
      <c r="M37" s="12">
        <v>1000</v>
      </c>
      <c r="N37" s="13">
        <v>1200</v>
      </c>
      <c r="O37" s="14">
        <v>1200</v>
      </c>
      <c r="P37" s="14">
        <v>1200</v>
      </c>
      <c r="Q37" s="14">
        <v>1000</v>
      </c>
      <c r="R37" s="49"/>
    </row>
    <row r="38" spans="1:18" ht="27.75" customHeight="1" x14ac:dyDescent="0.15">
      <c r="A38" s="66"/>
      <c r="B38" s="22" t="s">
        <v>32</v>
      </c>
      <c r="C38" s="37" t="s">
        <v>127</v>
      </c>
      <c r="D38" s="23">
        <v>10000</v>
      </c>
      <c r="E38" s="23">
        <f t="shared" si="1"/>
        <v>10000</v>
      </c>
      <c r="F38" s="61" t="str">
        <f t="shared" si="2"/>
        <v/>
      </c>
      <c r="G38" s="62">
        <f t="shared" si="0"/>
        <v>0</v>
      </c>
      <c r="H38" s="58">
        <f t="shared" si="3"/>
        <v>0</v>
      </c>
      <c r="I38" s="11"/>
      <c r="J38" s="11"/>
      <c r="K38" s="11"/>
      <c r="L38" s="11">
        <v>10000</v>
      </c>
      <c r="M38" s="12"/>
      <c r="N38" s="13"/>
      <c r="O38" s="14">
        <v>10000</v>
      </c>
      <c r="P38" s="14">
        <v>10000</v>
      </c>
      <c r="Q38" s="14">
        <v>10000</v>
      </c>
      <c r="R38" s="49"/>
    </row>
    <row r="39" spans="1:18" ht="27.75" customHeight="1" x14ac:dyDescent="0.15">
      <c r="A39" s="66"/>
      <c r="B39" s="22" t="s">
        <v>38</v>
      </c>
      <c r="C39" s="37" t="s">
        <v>128</v>
      </c>
      <c r="D39" s="23">
        <v>14333</v>
      </c>
      <c r="E39" s="23">
        <f t="shared" si="1"/>
        <v>15666.666666666666</v>
      </c>
      <c r="F39" s="61" t="str">
        <f t="shared" si="2"/>
        <v>↑</v>
      </c>
      <c r="G39" s="62">
        <f t="shared" si="0"/>
        <v>1333.6666666666661</v>
      </c>
      <c r="H39" s="58">
        <f t="shared" si="3"/>
        <v>-8.5</v>
      </c>
      <c r="I39" s="11">
        <v>13000</v>
      </c>
      <c r="J39" s="11">
        <v>15000</v>
      </c>
      <c r="K39" s="11">
        <v>13000</v>
      </c>
      <c r="L39" s="11">
        <v>20000</v>
      </c>
      <c r="M39" s="12">
        <v>15000</v>
      </c>
      <c r="N39" s="13">
        <v>20000</v>
      </c>
      <c r="O39" s="14">
        <v>17000</v>
      </c>
      <c r="P39" s="14">
        <v>13000</v>
      </c>
      <c r="Q39" s="14">
        <v>15000</v>
      </c>
      <c r="R39" s="49"/>
    </row>
    <row r="40" spans="1:18" ht="27.75" customHeight="1" x14ac:dyDescent="0.15">
      <c r="A40" s="66"/>
      <c r="B40" s="22" t="s">
        <v>39</v>
      </c>
      <c r="C40" s="36" t="s">
        <v>129</v>
      </c>
      <c r="D40" s="23">
        <v>363</v>
      </c>
      <c r="E40" s="23">
        <f t="shared" si="1"/>
        <v>371.42857142857144</v>
      </c>
      <c r="F40" s="61" t="str">
        <f t="shared" si="2"/>
        <v>↑</v>
      </c>
      <c r="G40" s="62">
        <f t="shared" si="0"/>
        <v>8.4285714285714448</v>
      </c>
      <c r="H40" s="58">
        <f t="shared" si="3"/>
        <v>-2.2999999999999998</v>
      </c>
      <c r="I40" s="11">
        <v>300</v>
      </c>
      <c r="J40" s="11">
        <v>400</v>
      </c>
      <c r="K40" s="11">
        <v>300</v>
      </c>
      <c r="L40" s="11">
        <v>400</v>
      </c>
      <c r="M40" s="12">
        <v>400</v>
      </c>
      <c r="N40" s="13">
        <v>400</v>
      </c>
      <c r="O40" s="14"/>
      <c r="P40" s="14">
        <v>400</v>
      </c>
      <c r="Q40" s="14"/>
      <c r="R40" s="49"/>
    </row>
    <row r="41" spans="1:18" ht="27.75" customHeight="1" x14ac:dyDescent="0.15">
      <c r="A41" s="66"/>
      <c r="B41" s="22" t="s">
        <v>82</v>
      </c>
      <c r="C41" s="37" t="s">
        <v>130</v>
      </c>
      <c r="D41" s="23">
        <f>[1]요금!$D$41</f>
        <v>50000</v>
      </c>
      <c r="E41" s="23">
        <f t="shared" si="1"/>
        <v>50000</v>
      </c>
      <c r="F41" s="61" t="str">
        <f t="shared" si="2"/>
        <v/>
      </c>
      <c r="G41" s="62">
        <f t="shared" si="0"/>
        <v>0</v>
      </c>
      <c r="H41" s="58">
        <f t="shared" si="3"/>
        <v>0</v>
      </c>
      <c r="I41" s="11"/>
      <c r="J41" s="11"/>
      <c r="K41" s="11"/>
      <c r="L41" s="11">
        <v>40000</v>
      </c>
      <c r="M41" s="12"/>
      <c r="N41" s="13"/>
      <c r="O41" s="14">
        <v>50000</v>
      </c>
      <c r="P41" s="14">
        <v>60000</v>
      </c>
      <c r="Q41" s="14"/>
      <c r="R41" s="49"/>
    </row>
    <row r="42" spans="1:18" ht="27.75" customHeight="1" x14ac:dyDescent="0.15">
      <c r="A42" s="66"/>
      <c r="B42" s="22" t="s">
        <v>84</v>
      </c>
      <c r="C42" s="37" t="s">
        <v>131</v>
      </c>
      <c r="D42" s="23">
        <v>40000</v>
      </c>
      <c r="E42" s="23">
        <f t="shared" si="1"/>
        <v>40000</v>
      </c>
      <c r="F42" s="61" t="str">
        <f t="shared" si="2"/>
        <v/>
      </c>
      <c r="G42" s="62">
        <f t="shared" si="0"/>
        <v>0</v>
      </c>
      <c r="H42" s="58"/>
      <c r="I42" s="11"/>
      <c r="J42" s="11"/>
      <c r="K42" s="11"/>
      <c r="L42" s="11">
        <v>40000</v>
      </c>
      <c r="M42" s="12"/>
      <c r="N42" s="13"/>
      <c r="O42" s="14">
        <v>40000</v>
      </c>
      <c r="P42" s="14"/>
      <c r="Q42" s="14"/>
      <c r="R42" s="49"/>
    </row>
    <row r="43" spans="1:18" ht="27.75" customHeight="1" x14ac:dyDescent="0.15">
      <c r="A43" s="66"/>
      <c r="B43" s="22" t="s">
        <v>96</v>
      </c>
      <c r="C43" s="37" t="s">
        <v>132</v>
      </c>
      <c r="D43" s="23">
        <f>[1]요금!$D$43</f>
        <v>0</v>
      </c>
      <c r="E43" s="23" t="e">
        <f t="shared" si="1"/>
        <v>#DIV/0!</v>
      </c>
      <c r="F43" s="61" t="e">
        <f t="shared" si="2"/>
        <v>#DIV/0!</v>
      </c>
      <c r="G43" s="62" t="e">
        <f t="shared" si="0"/>
        <v>#DIV/0!</v>
      </c>
      <c r="H43" s="58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7.75" customHeight="1" x14ac:dyDescent="0.15">
      <c r="A44" s="66"/>
      <c r="B44" s="22" t="s">
        <v>40</v>
      </c>
      <c r="C44" s="37" t="s">
        <v>133</v>
      </c>
      <c r="D44" s="23">
        <v>11444</v>
      </c>
      <c r="E44" s="23">
        <f t="shared" si="1"/>
        <v>10888.888888888889</v>
      </c>
      <c r="F44" s="61" t="str">
        <f t="shared" si="2"/>
        <v>↓</v>
      </c>
      <c r="G44" s="62">
        <f t="shared" si="0"/>
        <v>555.11111111111131</v>
      </c>
      <c r="H44" s="58">
        <f t="shared" si="3"/>
        <v>5.0999999999999996</v>
      </c>
      <c r="I44" s="11">
        <v>10000</v>
      </c>
      <c r="J44" s="11">
        <v>8000</v>
      </c>
      <c r="K44" s="11">
        <v>8000</v>
      </c>
      <c r="L44" s="11">
        <v>12000</v>
      </c>
      <c r="M44" s="12">
        <v>12000</v>
      </c>
      <c r="N44" s="13">
        <v>12000</v>
      </c>
      <c r="O44" s="14">
        <v>8000</v>
      </c>
      <c r="P44" s="14">
        <v>13000</v>
      </c>
      <c r="Q44" s="14">
        <v>15000</v>
      </c>
      <c r="R44" s="49"/>
    </row>
    <row r="45" spans="1:18" ht="27.75" customHeight="1" x14ac:dyDescent="0.15">
      <c r="A45" s="66"/>
      <c r="B45" s="22" t="s">
        <v>41</v>
      </c>
      <c r="C45" s="37" t="s">
        <v>134</v>
      </c>
      <c r="D45" s="23">
        <v>26778</v>
      </c>
      <c r="E45" s="23">
        <v>26778</v>
      </c>
      <c r="F45" s="61" t="str">
        <f t="shared" si="2"/>
        <v/>
      </c>
      <c r="G45" s="62">
        <f t="shared" si="0"/>
        <v>0</v>
      </c>
      <c r="H45" s="58">
        <f t="shared" si="3"/>
        <v>0</v>
      </c>
      <c r="I45" s="11">
        <v>12000</v>
      </c>
      <c r="J45" s="11">
        <v>12000</v>
      </c>
      <c r="K45" s="11">
        <v>10000</v>
      </c>
      <c r="L45" s="11">
        <v>12000</v>
      </c>
      <c r="M45" s="12">
        <v>15000</v>
      </c>
      <c r="N45" s="13">
        <v>20000</v>
      </c>
      <c r="O45" s="14">
        <v>20000</v>
      </c>
      <c r="P45" s="14">
        <v>40000</v>
      </c>
      <c r="Q45" s="14">
        <v>50000</v>
      </c>
      <c r="R45" s="49"/>
    </row>
    <row r="46" spans="1:18" ht="27.75" customHeight="1" x14ac:dyDescent="0.15">
      <c r="A46" s="66"/>
      <c r="B46" s="22" t="s">
        <v>89</v>
      </c>
      <c r="C46" s="37" t="s">
        <v>135</v>
      </c>
      <c r="D46" s="23">
        <v>7250</v>
      </c>
      <c r="E46" s="23">
        <f t="shared" si="1"/>
        <v>7125</v>
      </c>
      <c r="F46" s="61" t="str">
        <f t="shared" si="2"/>
        <v>↓</v>
      </c>
      <c r="G46" s="62">
        <f t="shared" si="0"/>
        <v>125</v>
      </c>
      <c r="H46" s="58">
        <f t="shared" si="3"/>
        <v>1.8</v>
      </c>
      <c r="I46" s="11">
        <v>7000</v>
      </c>
      <c r="J46" s="11">
        <v>7000</v>
      </c>
      <c r="K46" s="11">
        <v>8000</v>
      </c>
      <c r="L46" s="11">
        <v>7000</v>
      </c>
      <c r="M46" s="12">
        <v>7000</v>
      </c>
      <c r="N46" s="13">
        <v>7000</v>
      </c>
      <c r="O46" s="14">
        <v>6000</v>
      </c>
      <c r="P46" s="14"/>
      <c r="Q46" s="14">
        <v>8000</v>
      </c>
      <c r="R46" s="49"/>
    </row>
    <row r="47" spans="1:18" ht="27.75" customHeight="1" x14ac:dyDescent="0.15">
      <c r="A47" s="68"/>
      <c r="B47" s="22" t="s">
        <v>91</v>
      </c>
      <c r="C47" s="37" t="s">
        <v>136</v>
      </c>
      <c r="D47" s="23">
        <v>8125</v>
      </c>
      <c r="E47" s="23">
        <f t="shared" si="1"/>
        <v>8285.7142857142862</v>
      </c>
      <c r="F47" s="61" t="str">
        <f t="shared" si="2"/>
        <v>↑</v>
      </c>
      <c r="G47" s="62">
        <f t="shared" si="0"/>
        <v>160.71428571428623</v>
      </c>
      <c r="H47" s="58">
        <f t="shared" si="3"/>
        <v>-1.9</v>
      </c>
      <c r="I47" s="42">
        <v>8000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/>
      <c r="P47" s="54"/>
      <c r="Q47" s="45">
        <v>9000</v>
      </c>
      <c r="R47" s="49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K1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2.6640625" style="4" customWidth="1"/>
    <col min="5" max="6" width="12.6640625" style="5" customWidth="1"/>
    <col min="7" max="12" width="13.109375" style="5" customWidth="1"/>
    <col min="13" max="16384" width="8.88671875" style="2"/>
  </cols>
  <sheetData>
    <row r="1" spans="1:17" s="3" customFormat="1" ht="39" customHeight="1" x14ac:dyDescent="0.15">
      <c r="A1" s="69" t="s">
        <v>166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48"/>
      <c r="M1" s="6"/>
      <c r="N1" s="6"/>
      <c r="O1" s="6"/>
      <c r="P1" s="6"/>
      <c r="Q1" s="6"/>
    </row>
    <row r="2" spans="1:17" x14ac:dyDescent="0.15">
      <c r="A2" s="19" t="s">
        <v>8</v>
      </c>
      <c r="B2" s="27" t="s">
        <v>9</v>
      </c>
      <c r="C2" s="28" t="s">
        <v>10</v>
      </c>
      <c r="D2" s="52" t="s">
        <v>98</v>
      </c>
      <c r="E2" s="52" t="s">
        <v>2</v>
      </c>
      <c r="F2" s="52" t="s">
        <v>3</v>
      </c>
      <c r="G2" s="52" t="s">
        <v>0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142</v>
      </c>
    </row>
    <row r="3" spans="1:17" s="1" customFormat="1" ht="68.25" customHeight="1" x14ac:dyDescent="0.15">
      <c r="A3" s="65" t="s">
        <v>94</v>
      </c>
      <c r="B3" s="64" t="s">
        <v>207</v>
      </c>
      <c r="C3" s="29" t="s">
        <v>46</v>
      </c>
      <c r="D3" s="63" t="s">
        <v>336</v>
      </c>
      <c r="E3" s="34" t="s">
        <v>366</v>
      </c>
      <c r="F3" s="34" t="s">
        <v>299</v>
      </c>
      <c r="G3" s="34" t="s">
        <v>399</v>
      </c>
      <c r="H3" s="34" t="s">
        <v>432</v>
      </c>
      <c r="I3" s="34" t="s">
        <v>461</v>
      </c>
      <c r="J3" s="34" t="s">
        <v>167</v>
      </c>
      <c r="K3" s="46" t="s">
        <v>238</v>
      </c>
      <c r="L3" s="46" t="s">
        <v>201</v>
      </c>
    </row>
    <row r="4" spans="1:17" ht="68.25" customHeight="1" x14ac:dyDescent="0.15">
      <c r="A4" s="66"/>
      <c r="B4" s="21" t="s">
        <v>12</v>
      </c>
      <c r="C4" s="22" t="s">
        <v>47</v>
      </c>
      <c r="D4" s="63" t="s">
        <v>334</v>
      </c>
      <c r="E4" s="34" t="s">
        <v>367</v>
      </c>
      <c r="F4" s="34" t="s">
        <v>311</v>
      </c>
      <c r="G4" s="34" t="s">
        <v>400</v>
      </c>
      <c r="H4" s="34" t="s">
        <v>433</v>
      </c>
      <c r="I4" s="34" t="s">
        <v>268</v>
      </c>
      <c r="J4" s="34" t="s">
        <v>168</v>
      </c>
      <c r="K4" s="46" t="s">
        <v>239</v>
      </c>
      <c r="L4" s="46" t="s">
        <v>202</v>
      </c>
    </row>
    <row r="5" spans="1:17" ht="68.25" customHeight="1" x14ac:dyDescent="0.15">
      <c r="A5" s="66"/>
      <c r="B5" s="64" t="s">
        <v>206</v>
      </c>
      <c r="C5" s="22" t="s">
        <v>48</v>
      </c>
      <c r="D5" s="63" t="s">
        <v>335</v>
      </c>
      <c r="E5" s="34" t="s">
        <v>368</v>
      </c>
      <c r="F5" s="34" t="s">
        <v>300</v>
      </c>
      <c r="G5" s="34" t="s">
        <v>400</v>
      </c>
      <c r="H5" s="34" t="s">
        <v>434</v>
      </c>
      <c r="I5" s="34" t="s">
        <v>269</v>
      </c>
      <c r="J5" s="34" t="s">
        <v>169</v>
      </c>
      <c r="K5" s="46" t="s">
        <v>239</v>
      </c>
      <c r="L5" s="46" t="s">
        <v>469</v>
      </c>
    </row>
    <row r="6" spans="1:17" ht="68.25" customHeight="1" x14ac:dyDescent="0.15">
      <c r="A6" s="66"/>
      <c r="B6" s="64" t="s">
        <v>205</v>
      </c>
      <c r="C6" s="29" t="s">
        <v>45</v>
      </c>
      <c r="D6" s="63" t="s">
        <v>334</v>
      </c>
      <c r="E6" s="34" t="s">
        <v>369</v>
      </c>
      <c r="F6" s="34" t="s">
        <v>303</v>
      </c>
      <c r="G6" s="34" t="s">
        <v>401</v>
      </c>
      <c r="H6" s="34" t="s">
        <v>437</v>
      </c>
      <c r="I6" s="34" t="s">
        <v>270</v>
      </c>
      <c r="J6" s="34" t="s">
        <v>170</v>
      </c>
      <c r="K6" s="34" t="s">
        <v>240</v>
      </c>
      <c r="L6" s="46" t="s">
        <v>203</v>
      </c>
    </row>
    <row r="7" spans="1:17" ht="68.25" customHeight="1" x14ac:dyDescent="0.15">
      <c r="A7" s="66"/>
      <c r="B7" s="64" t="s">
        <v>204</v>
      </c>
      <c r="C7" s="30" t="s">
        <v>49</v>
      </c>
      <c r="D7" s="63" t="s">
        <v>337</v>
      </c>
      <c r="E7" s="34" t="s">
        <v>370</v>
      </c>
      <c r="F7" s="34" t="s">
        <v>301</v>
      </c>
      <c r="G7" s="34" t="s">
        <v>412</v>
      </c>
      <c r="H7" s="34" t="s">
        <v>150</v>
      </c>
      <c r="I7" s="34" t="s">
        <v>271</v>
      </c>
      <c r="J7" s="34" t="s">
        <v>171</v>
      </c>
      <c r="K7" s="34" t="s">
        <v>241</v>
      </c>
      <c r="L7" s="46" t="s">
        <v>208</v>
      </c>
    </row>
    <row r="8" spans="1:17" ht="68.25" customHeight="1" x14ac:dyDescent="0.15">
      <c r="A8" s="66"/>
      <c r="B8" s="21" t="s">
        <v>16</v>
      </c>
      <c r="C8" s="30" t="s">
        <v>50</v>
      </c>
      <c r="D8" s="63" t="s">
        <v>338</v>
      </c>
      <c r="E8" s="34" t="s">
        <v>371</v>
      </c>
      <c r="F8" s="34" t="s">
        <v>302</v>
      </c>
      <c r="G8" s="34" t="s">
        <v>400</v>
      </c>
      <c r="H8" s="34" t="s">
        <v>433</v>
      </c>
      <c r="I8" s="34" t="s">
        <v>272</v>
      </c>
      <c r="J8" s="34" t="s">
        <v>172</v>
      </c>
      <c r="K8" s="34" t="s">
        <v>242</v>
      </c>
      <c r="L8" s="46" t="s">
        <v>209</v>
      </c>
    </row>
    <row r="9" spans="1:17" ht="68.25" customHeight="1" x14ac:dyDescent="0.15">
      <c r="A9" s="66"/>
      <c r="B9" s="21" t="s">
        <v>17</v>
      </c>
      <c r="C9" s="30" t="s">
        <v>50</v>
      </c>
      <c r="D9" s="63" t="s">
        <v>338</v>
      </c>
      <c r="E9" s="34" t="s">
        <v>368</v>
      </c>
      <c r="F9" s="34" t="s">
        <v>302</v>
      </c>
      <c r="G9" s="34" t="s">
        <v>402</v>
      </c>
      <c r="H9" s="34" t="s">
        <v>433</v>
      </c>
      <c r="I9" s="34" t="s">
        <v>272</v>
      </c>
      <c r="J9" s="34" t="s">
        <v>172</v>
      </c>
      <c r="K9" s="46" t="s">
        <v>239</v>
      </c>
      <c r="L9" s="46" t="s">
        <v>209</v>
      </c>
    </row>
    <row r="10" spans="1:17" ht="68.25" customHeight="1" x14ac:dyDescent="0.15">
      <c r="A10" s="66"/>
      <c r="B10" s="21" t="s">
        <v>27</v>
      </c>
      <c r="C10" s="30" t="s">
        <v>51</v>
      </c>
      <c r="D10" s="63" t="s">
        <v>339</v>
      </c>
      <c r="E10" s="34" t="s">
        <v>372</v>
      </c>
      <c r="F10" s="34" t="s">
        <v>304</v>
      </c>
      <c r="G10" s="34" t="s">
        <v>153</v>
      </c>
      <c r="H10" s="34" t="s">
        <v>434</v>
      </c>
      <c r="I10" s="34" t="s">
        <v>273</v>
      </c>
      <c r="J10" s="34" t="s">
        <v>173</v>
      </c>
      <c r="K10" s="34" t="s">
        <v>243</v>
      </c>
      <c r="L10" s="46" t="s">
        <v>212</v>
      </c>
    </row>
    <row r="11" spans="1:17" ht="68.25" customHeight="1" x14ac:dyDescent="0.15">
      <c r="A11" s="66"/>
      <c r="B11" s="21" t="s">
        <v>97</v>
      </c>
      <c r="C11" s="30" t="s">
        <v>51</v>
      </c>
      <c r="D11" s="63" t="s">
        <v>340</v>
      </c>
      <c r="E11" s="34" t="s">
        <v>373</v>
      </c>
      <c r="F11" s="34" t="s">
        <v>305</v>
      </c>
      <c r="G11" s="34" t="s">
        <v>154</v>
      </c>
      <c r="H11" s="34" t="s">
        <v>438</v>
      </c>
      <c r="I11" s="34" t="s">
        <v>274</v>
      </c>
      <c r="J11" s="34" t="s">
        <v>174</v>
      </c>
      <c r="K11" s="34" t="s">
        <v>244</v>
      </c>
      <c r="L11" s="46" t="s">
        <v>211</v>
      </c>
    </row>
    <row r="12" spans="1:17" ht="68.25" customHeight="1" x14ac:dyDescent="0.15">
      <c r="A12" s="66"/>
      <c r="B12" s="21" t="s">
        <v>26</v>
      </c>
      <c r="C12" s="30" t="s">
        <v>52</v>
      </c>
      <c r="D12" s="63" t="s">
        <v>341</v>
      </c>
      <c r="E12" s="34" t="s">
        <v>374</v>
      </c>
      <c r="F12" s="34" t="s">
        <v>306</v>
      </c>
      <c r="G12" s="34" t="s">
        <v>146</v>
      </c>
      <c r="H12" s="34" t="s">
        <v>439</v>
      </c>
      <c r="I12" s="34" t="s">
        <v>275</v>
      </c>
      <c r="J12" s="34" t="s">
        <v>175</v>
      </c>
      <c r="K12" s="34" t="s">
        <v>245</v>
      </c>
      <c r="L12" s="46" t="s">
        <v>210</v>
      </c>
    </row>
    <row r="13" spans="1:17" ht="68.25" customHeight="1" x14ac:dyDescent="0.15">
      <c r="A13" s="66"/>
      <c r="B13" s="21" t="s">
        <v>25</v>
      </c>
      <c r="C13" s="30" t="s">
        <v>52</v>
      </c>
      <c r="D13" s="63" t="s">
        <v>342</v>
      </c>
      <c r="E13" s="34" t="s">
        <v>375</v>
      </c>
      <c r="F13" s="34" t="s">
        <v>307</v>
      </c>
      <c r="G13" s="34" t="s">
        <v>147</v>
      </c>
      <c r="H13" s="34" t="s">
        <v>440</v>
      </c>
      <c r="I13" s="34" t="s">
        <v>276</v>
      </c>
      <c r="J13" s="34" t="s">
        <v>176</v>
      </c>
      <c r="K13" s="34" t="s">
        <v>246</v>
      </c>
      <c r="L13" s="46" t="s">
        <v>213</v>
      </c>
    </row>
    <row r="14" spans="1:17" ht="68.25" customHeight="1" x14ac:dyDescent="0.15">
      <c r="A14" s="66"/>
      <c r="B14" s="21" t="s">
        <v>21</v>
      </c>
      <c r="C14" s="21" t="s">
        <v>22</v>
      </c>
      <c r="D14" s="63" t="s">
        <v>343</v>
      </c>
      <c r="E14" s="34" t="s">
        <v>376</v>
      </c>
      <c r="F14" s="33" t="s">
        <v>308</v>
      </c>
      <c r="G14" s="34" t="s">
        <v>406</v>
      </c>
      <c r="H14" s="34" t="s">
        <v>441</v>
      </c>
      <c r="I14" s="34" t="s">
        <v>277</v>
      </c>
      <c r="J14" s="34" t="s">
        <v>177</v>
      </c>
      <c r="K14" s="46" t="s">
        <v>247</v>
      </c>
      <c r="L14" s="46" t="s">
        <v>214</v>
      </c>
    </row>
    <row r="15" spans="1:17" ht="68.25" customHeight="1" x14ac:dyDescent="0.15">
      <c r="A15" s="66"/>
      <c r="B15" s="21" t="s">
        <v>23</v>
      </c>
      <c r="C15" s="21" t="s">
        <v>22</v>
      </c>
      <c r="D15" s="63" t="s">
        <v>344</v>
      </c>
      <c r="E15" s="34" t="s">
        <v>377</v>
      </c>
      <c r="F15" s="63" t="s">
        <v>309</v>
      </c>
      <c r="G15" s="34" t="s">
        <v>407</v>
      </c>
      <c r="H15" s="34" t="s">
        <v>442</v>
      </c>
      <c r="I15" s="34" t="s">
        <v>278</v>
      </c>
      <c r="J15" s="34" t="s">
        <v>178</v>
      </c>
      <c r="K15" s="46" t="s">
        <v>248</v>
      </c>
      <c r="L15" s="46" t="s">
        <v>215</v>
      </c>
    </row>
    <row r="16" spans="1:17" ht="68.25" customHeight="1" x14ac:dyDescent="0.15">
      <c r="A16" s="66"/>
      <c r="B16" s="21" t="s">
        <v>24</v>
      </c>
      <c r="C16" s="31" t="s">
        <v>53</v>
      </c>
      <c r="D16" s="63" t="s">
        <v>345</v>
      </c>
      <c r="E16" s="34" t="s">
        <v>378</v>
      </c>
      <c r="F16" s="63" t="s">
        <v>310</v>
      </c>
      <c r="G16" s="34" t="s">
        <v>408</v>
      </c>
      <c r="H16" s="34" t="s">
        <v>443</v>
      </c>
      <c r="I16" s="34" t="s">
        <v>279</v>
      </c>
      <c r="J16" s="34" t="s">
        <v>179</v>
      </c>
      <c r="K16" s="46" t="s">
        <v>249</v>
      </c>
      <c r="L16" s="46" t="s">
        <v>216</v>
      </c>
    </row>
    <row r="17" spans="1:14" ht="68.25" customHeight="1" x14ac:dyDescent="0.15">
      <c r="A17" s="66"/>
      <c r="B17" s="21" t="s">
        <v>20</v>
      </c>
      <c r="C17" s="30" t="s">
        <v>54</v>
      </c>
      <c r="D17" s="63" t="s">
        <v>334</v>
      </c>
      <c r="E17" s="34" t="s">
        <v>367</v>
      </c>
      <c r="F17" s="34" t="s">
        <v>316</v>
      </c>
      <c r="G17" s="34" t="s">
        <v>403</v>
      </c>
      <c r="H17" s="34" t="s">
        <v>434</v>
      </c>
      <c r="I17" s="34" t="s">
        <v>280</v>
      </c>
      <c r="J17" s="34" t="s">
        <v>180</v>
      </c>
      <c r="K17" s="34" t="s">
        <v>250</v>
      </c>
      <c r="L17" s="46" t="s">
        <v>217</v>
      </c>
    </row>
    <row r="18" spans="1:14" ht="68.25" customHeight="1" x14ac:dyDescent="0.15">
      <c r="A18" s="66"/>
      <c r="B18" s="21" t="s">
        <v>28</v>
      </c>
      <c r="C18" s="21" t="s">
        <v>55</v>
      </c>
      <c r="D18" s="63" t="s">
        <v>346</v>
      </c>
      <c r="E18" s="34" t="s">
        <v>379</v>
      </c>
      <c r="F18" s="34" t="s">
        <v>312</v>
      </c>
      <c r="G18" s="34" t="s">
        <v>413</v>
      </c>
      <c r="H18" s="34" t="s">
        <v>444</v>
      </c>
      <c r="I18" s="34" t="s">
        <v>281</v>
      </c>
      <c r="J18" s="34" t="s">
        <v>181</v>
      </c>
      <c r="K18" s="46" t="s">
        <v>251</v>
      </c>
      <c r="L18" s="46" t="s">
        <v>218</v>
      </c>
    </row>
    <row r="19" spans="1:14" ht="68.25" customHeight="1" x14ac:dyDescent="0.15">
      <c r="A19" s="66"/>
      <c r="B19" s="55" t="s">
        <v>143</v>
      </c>
      <c r="C19" s="29" t="s">
        <v>56</v>
      </c>
      <c r="D19" s="63" t="s">
        <v>347</v>
      </c>
      <c r="E19" s="34" t="s">
        <v>380</v>
      </c>
      <c r="F19" s="34" t="s">
        <v>313</v>
      </c>
      <c r="G19" s="34" t="s">
        <v>410</v>
      </c>
      <c r="H19" s="34" t="s">
        <v>445</v>
      </c>
      <c r="I19" s="34" t="s">
        <v>282</v>
      </c>
      <c r="J19" s="34" t="s">
        <v>182</v>
      </c>
      <c r="K19" s="46" t="s">
        <v>252</v>
      </c>
      <c r="L19" s="46" t="s">
        <v>219</v>
      </c>
      <c r="N19" s="53"/>
    </row>
    <row r="20" spans="1:14" ht="68.25" customHeight="1" x14ac:dyDescent="0.15">
      <c r="A20" s="66"/>
      <c r="B20" s="21" t="s">
        <v>29</v>
      </c>
      <c r="C20" s="22" t="s">
        <v>57</v>
      </c>
      <c r="D20" s="63" t="s">
        <v>348</v>
      </c>
      <c r="E20" s="34" t="s">
        <v>381</v>
      </c>
      <c r="F20" s="34" t="s">
        <v>314</v>
      </c>
      <c r="G20" s="34" t="s">
        <v>409</v>
      </c>
      <c r="H20" s="34" t="s">
        <v>446</v>
      </c>
      <c r="I20" s="34" t="s">
        <v>283</v>
      </c>
      <c r="J20" s="34" t="s">
        <v>183</v>
      </c>
      <c r="K20" s="34" t="s">
        <v>253</v>
      </c>
      <c r="L20" s="46" t="s">
        <v>220</v>
      </c>
    </row>
    <row r="21" spans="1:14" ht="68.25" customHeight="1" x14ac:dyDescent="0.15">
      <c r="A21" s="66"/>
      <c r="B21" s="21" t="s">
        <v>30</v>
      </c>
      <c r="C21" s="22" t="s">
        <v>58</v>
      </c>
      <c r="D21" s="63" t="s">
        <v>349</v>
      </c>
      <c r="E21" s="34" t="s">
        <v>382</v>
      </c>
      <c r="F21" s="34" t="s">
        <v>315</v>
      </c>
      <c r="G21" s="34" t="s">
        <v>411</v>
      </c>
      <c r="H21" s="34" t="s">
        <v>447</v>
      </c>
      <c r="I21" s="34" t="s">
        <v>284</v>
      </c>
      <c r="J21" s="34" t="s">
        <v>184</v>
      </c>
      <c r="K21" s="34" t="s">
        <v>254</v>
      </c>
      <c r="L21" s="46" t="s">
        <v>221</v>
      </c>
    </row>
    <row r="22" spans="1:14" ht="68.25" customHeight="1" x14ac:dyDescent="0.15">
      <c r="A22" s="66"/>
      <c r="B22" s="21" t="s">
        <v>18</v>
      </c>
      <c r="C22" s="21" t="s">
        <v>11</v>
      </c>
      <c r="D22" s="63" t="s">
        <v>335</v>
      </c>
      <c r="E22" s="34" t="s">
        <v>371</v>
      </c>
      <c r="F22" s="34" t="s">
        <v>300</v>
      </c>
      <c r="G22" s="34" t="s">
        <v>400</v>
      </c>
      <c r="H22" s="34" t="s">
        <v>433</v>
      </c>
      <c r="I22" s="34" t="s">
        <v>269</v>
      </c>
      <c r="J22" s="34" t="s">
        <v>185</v>
      </c>
      <c r="K22" s="46" t="s">
        <v>255</v>
      </c>
      <c r="L22" s="46" t="s">
        <v>222</v>
      </c>
    </row>
    <row r="23" spans="1:14" ht="68.25" customHeight="1" x14ac:dyDescent="0.15">
      <c r="A23" s="66"/>
      <c r="B23" s="21" t="s">
        <v>59</v>
      </c>
      <c r="C23" s="21" t="s">
        <v>60</v>
      </c>
      <c r="D23" s="63" t="s">
        <v>350</v>
      </c>
      <c r="E23" s="34" t="s">
        <v>383</v>
      </c>
      <c r="F23" s="34" t="s">
        <v>317</v>
      </c>
      <c r="G23" s="34" t="s">
        <v>404</v>
      </c>
      <c r="H23" s="34" t="s">
        <v>435</v>
      </c>
      <c r="I23" s="34" t="s">
        <v>285</v>
      </c>
      <c r="J23" s="34" t="s">
        <v>186</v>
      </c>
      <c r="K23" s="46" t="s">
        <v>256</v>
      </c>
      <c r="L23" s="46" t="s">
        <v>223</v>
      </c>
    </row>
    <row r="24" spans="1:14" ht="68.25" customHeight="1" x14ac:dyDescent="0.15">
      <c r="A24" s="66"/>
      <c r="B24" s="21" t="s">
        <v>19</v>
      </c>
      <c r="C24" s="21" t="s">
        <v>61</v>
      </c>
      <c r="D24" s="63" t="s">
        <v>351</v>
      </c>
      <c r="E24" s="34" t="s">
        <v>384</v>
      </c>
      <c r="F24" s="34" t="s">
        <v>318</v>
      </c>
      <c r="G24" s="34" t="s">
        <v>405</v>
      </c>
      <c r="H24" s="34" t="s">
        <v>436</v>
      </c>
      <c r="I24" s="34" t="s">
        <v>286</v>
      </c>
      <c r="J24" s="34" t="s">
        <v>187</v>
      </c>
      <c r="K24" s="46" t="s">
        <v>257</v>
      </c>
      <c r="L24" s="46" t="s">
        <v>224</v>
      </c>
    </row>
    <row r="25" spans="1:14" ht="68.25" customHeight="1" x14ac:dyDescent="0.15">
      <c r="A25" s="66"/>
      <c r="B25" s="21" t="s">
        <v>62</v>
      </c>
      <c r="C25" s="29" t="s">
        <v>63</v>
      </c>
      <c r="D25" s="63" t="s">
        <v>353</v>
      </c>
      <c r="E25" s="34" t="s">
        <v>385</v>
      </c>
      <c r="F25" s="34" t="s">
        <v>319</v>
      </c>
      <c r="G25" s="34" t="s">
        <v>414</v>
      </c>
      <c r="H25" s="34" t="s">
        <v>448</v>
      </c>
      <c r="I25" s="46" t="s">
        <v>287</v>
      </c>
      <c r="J25" s="46" t="s">
        <v>188</v>
      </c>
      <c r="K25" s="46" t="s">
        <v>258</v>
      </c>
      <c r="L25" s="46" t="s">
        <v>225</v>
      </c>
    </row>
    <row r="26" spans="1:14" ht="68.25" customHeight="1" x14ac:dyDescent="0.15">
      <c r="A26" s="66"/>
      <c r="B26" s="21" t="s">
        <v>64</v>
      </c>
      <c r="C26" s="29" t="s">
        <v>65</v>
      </c>
      <c r="D26" s="63" t="s">
        <v>352</v>
      </c>
      <c r="E26" s="34" t="s">
        <v>386</v>
      </c>
      <c r="F26" s="34" t="s">
        <v>320</v>
      </c>
      <c r="G26" s="34" t="s">
        <v>415</v>
      </c>
      <c r="H26" s="34" t="s">
        <v>449</v>
      </c>
      <c r="I26" s="46" t="s">
        <v>288</v>
      </c>
      <c r="J26" s="46" t="s">
        <v>189</v>
      </c>
      <c r="K26" s="46" t="s">
        <v>259</v>
      </c>
      <c r="L26" s="46" t="s">
        <v>226</v>
      </c>
    </row>
    <row r="27" spans="1:14" ht="68.25" customHeight="1" x14ac:dyDescent="0.15">
      <c r="A27" s="65" t="s">
        <v>95</v>
      </c>
      <c r="B27" s="22" t="s">
        <v>66</v>
      </c>
      <c r="C27" s="29" t="s">
        <v>67</v>
      </c>
      <c r="D27" s="63" t="s">
        <v>354</v>
      </c>
      <c r="E27" s="34" t="s">
        <v>387</v>
      </c>
      <c r="F27" s="34" t="s">
        <v>321</v>
      </c>
      <c r="G27" s="34" t="s">
        <v>416</v>
      </c>
      <c r="H27" s="34" t="s">
        <v>450</v>
      </c>
      <c r="I27" s="34" t="s">
        <v>289</v>
      </c>
      <c r="J27" s="34" t="s">
        <v>190</v>
      </c>
      <c r="K27" s="34" t="s">
        <v>260</v>
      </c>
      <c r="L27" s="46" t="s">
        <v>227</v>
      </c>
    </row>
    <row r="28" spans="1:14" ht="68.25" customHeight="1" x14ac:dyDescent="0.15">
      <c r="A28" s="66"/>
      <c r="B28" s="22" t="s">
        <v>43</v>
      </c>
      <c r="C28" s="29" t="s">
        <v>68</v>
      </c>
      <c r="D28" s="63" t="s">
        <v>355</v>
      </c>
      <c r="E28" s="34" t="s">
        <v>388</v>
      </c>
      <c r="F28" s="34" t="s">
        <v>322</v>
      </c>
      <c r="G28" s="34" t="s">
        <v>417</v>
      </c>
      <c r="H28" s="34" t="s">
        <v>451</v>
      </c>
      <c r="I28" s="34" t="s">
        <v>289</v>
      </c>
      <c r="J28" s="34" t="s">
        <v>191</v>
      </c>
      <c r="K28" s="34" t="s">
        <v>261</v>
      </c>
      <c r="L28" s="46" t="s">
        <v>228</v>
      </c>
    </row>
    <row r="29" spans="1:14" ht="68.25" customHeight="1" x14ac:dyDescent="0.15">
      <c r="A29" s="66"/>
      <c r="B29" s="22" t="s">
        <v>31</v>
      </c>
      <c r="C29" s="29" t="s">
        <v>69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68.25" customHeight="1" x14ac:dyDescent="0.15">
      <c r="A30" s="66"/>
      <c r="B30" s="22" t="s">
        <v>42</v>
      </c>
      <c r="C30" s="36" t="s">
        <v>141</v>
      </c>
      <c r="D30" s="63" t="s">
        <v>356</v>
      </c>
      <c r="E30" s="34" t="s">
        <v>389</v>
      </c>
      <c r="F30" s="34" t="s">
        <v>323</v>
      </c>
      <c r="G30" s="34" t="s">
        <v>418</v>
      </c>
      <c r="H30" s="34" t="s">
        <v>452</v>
      </c>
      <c r="I30" s="34" t="s">
        <v>290</v>
      </c>
      <c r="J30" s="34" t="s">
        <v>192</v>
      </c>
      <c r="K30" s="34" t="s">
        <v>262</v>
      </c>
      <c r="L30" s="34" t="s">
        <v>229</v>
      </c>
    </row>
    <row r="31" spans="1:14" ht="68.25" customHeight="1" x14ac:dyDescent="0.15">
      <c r="A31" s="66"/>
      <c r="B31" s="22" t="s">
        <v>70</v>
      </c>
      <c r="C31" s="29" t="s">
        <v>71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68.25" customHeight="1" x14ac:dyDescent="0.15">
      <c r="A32" s="66"/>
      <c r="B32" s="22" t="s">
        <v>35</v>
      </c>
      <c r="C32" s="22" t="s">
        <v>72</v>
      </c>
      <c r="D32" s="47"/>
      <c r="E32" s="34"/>
      <c r="F32" s="35"/>
      <c r="G32" s="35"/>
      <c r="H32" s="34"/>
      <c r="I32" s="34" t="s">
        <v>165</v>
      </c>
      <c r="J32" s="34" t="s">
        <v>155</v>
      </c>
      <c r="K32" s="34" t="s">
        <v>162</v>
      </c>
      <c r="L32" s="34" t="s">
        <v>145</v>
      </c>
    </row>
    <row r="33" spans="1:14" ht="68.25" customHeight="1" x14ac:dyDescent="0.15">
      <c r="A33" s="66"/>
      <c r="B33" s="22" t="s">
        <v>73</v>
      </c>
      <c r="C33" s="22" t="s">
        <v>74</v>
      </c>
      <c r="D33" s="47"/>
      <c r="E33" s="35"/>
      <c r="F33" s="34" t="s">
        <v>324</v>
      </c>
      <c r="G33" s="34" t="s">
        <v>419</v>
      </c>
      <c r="H33" s="34" t="s">
        <v>453</v>
      </c>
      <c r="I33" s="35"/>
      <c r="J33" s="34" t="s">
        <v>156</v>
      </c>
      <c r="K33" s="34"/>
      <c r="L33" s="34" t="s">
        <v>159</v>
      </c>
    </row>
    <row r="34" spans="1:14" ht="68.25" customHeight="1" x14ac:dyDescent="0.15">
      <c r="A34" s="66"/>
      <c r="B34" s="22" t="s">
        <v>75</v>
      </c>
      <c r="C34" s="22" t="s">
        <v>76</v>
      </c>
      <c r="D34" s="33"/>
      <c r="E34" s="34"/>
      <c r="F34" s="34"/>
      <c r="G34" s="34" t="s">
        <v>420</v>
      </c>
      <c r="H34" s="34"/>
      <c r="I34" s="34" t="s">
        <v>291</v>
      </c>
      <c r="J34" s="34" t="s">
        <v>193</v>
      </c>
      <c r="K34" s="34" t="s">
        <v>263</v>
      </c>
      <c r="L34" s="34" t="s">
        <v>230</v>
      </c>
    </row>
    <row r="35" spans="1:14" ht="68.25" customHeight="1" x14ac:dyDescent="0.15">
      <c r="A35" s="66"/>
      <c r="B35" s="22" t="s">
        <v>36</v>
      </c>
      <c r="C35" s="22" t="s">
        <v>77</v>
      </c>
      <c r="D35" s="57" t="s">
        <v>357</v>
      </c>
      <c r="E35" s="63" t="s">
        <v>390</v>
      </c>
      <c r="F35" s="34" t="s">
        <v>325</v>
      </c>
      <c r="G35" s="34" t="s">
        <v>421</v>
      </c>
      <c r="H35" s="34" t="s">
        <v>454</v>
      </c>
      <c r="I35" s="34" t="s">
        <v>292</v>
      </c>
      <c r="J35" s="34" t="s">
        <v>462</v>
      </c>
      <c r="K35" s="46" t="s">
        <v>463</v>
      </c>
      <c r="L35" s="46" t="s">
        <v>231</v>
      </c>
    </row>
    <row r="36" spans="1:14" ht="68.25" customHeight="1" x14ac:dyDescent="0.15">
      <c r="A36" s="66"/>
      <c r="B36" s="22" t="s">
        <v>37</v>
      </c>
      <c r="C36" s="22" t="s">
        <v>78</v>
      </c>
      <c r="D36" s="34" t="s">
        <v>358</v>
      </c>
      <c r="E36" s="34" t="s">
        <v>391</v>
      </c>
      <c r="F36" s="34" t="s">
        <v>326</v>
      </c>
      <c r="G36" s="34" t="s">
        <v>422</v>
      </c>
      <c r="H36" s="34" t="s">
        <v>455</v>
      </c>
      <c r="I36" s="34" t="s">
        <v>464</v>
      </c>
      <c r="J36" s="34" t="s">
        <v>194</v>
      </c>
      <c r="K36" s="34" t="s">
        <v>470</v>
      </c>
      <c r="L36" s="46" t="s">
        <v>232</v>
      </c>
    </row>
    <row r="37" spans="1:14" ht="68.25" customHeight="1" x14ac:dyDescent="0.15">
      <c r="A37" s="66"/>
      <c r="B37" s="22" t="s">
        <v>33</v>
      </c>
      <c r="C37" s="22" t="s">
        <v>34</v>
      </c>
      <c r="D37" s="63" t="s">
        <v>359</v>
      </c>
      <c r="E37" s="34" t="s">
        <v>392</v>
      </c>
      <c r="F37" s="34" t="s">
        <v>327</v>
      </c>
      <c r="G37" s="34" t="s">
        <v>423</v>
      </c>
      <c r="H37" s="34" t="s">
        <v>456</v>
      </c>
      <c r="I37" s="34" t="s">
        <v>465</v>
      </c>
      <c r="J37" s="34" t="s">
        <v>466</v>
      </c>
      <c r="K37" s="46" t="s">
        <v>467</v>
      </c>
      <c r="L37" s="46" t="s">
        <v>468</v>
      </c>
    </row>
    <row r="38" spans="1:14" ht="68.25" customHeight="1" x14ac:dyDescent="0.15">
      <c r="A38" s="66"/>
      <c r="B38" s="22" t="s">
        <v>32</v>
      </c>
      <c r="C38" s="22" t="s">
        <v>79</v>
      </c>
      <c r="D38" s="47"/>
      <c r="E38" s="35"/>
      <c r="F38" s="35"/>
      <c r="G38" s="34" t="s">
        <v>424</v>
      </c>
      <c r="H38" s="35"/>
      <c r="I38" s="35"/>
      <c r="J38" s="34" t="s">
        <v>157</v>
      </c>
      <c r="K38" s="34" t="s">
        <v>163</v>
      </c>
      <c r="L38" s="34" t="s">
        <v>233</v>
      </c>
    </row>
    <row r="39" spans="1:14" ht="68.25" customHeight="1" x14ac:dyDescent="0.15">
      <c r="A39" s="66"/>
      <c r="B39" s="22" t="s">
        <v>38</v>
      </c>
      <c r="C39" s="22" t="s">
        <v>80</v>
      </c>
      <c r="D39" s="63" t="s">
        <v>360</v>
      </c>
      <c r="E39" s="34" t="s">
        <v>393</v>
      </c>
      <c r="F39" s="34" t="s">
        <v>328</v>
      </c>
      <c r="G39" s="34" t="s">
        <v>425</v>
      </c>
      <c r="H39" s="34" t="s">
        <v>151</v>
      </c>
      <c r="I39" s="34" t="s">
        <v>293</v>
      </c>
      <c r="J39" s="34" t="s">
        <v>195</v>
      </c>
      <c r="K39" s="34" t="s">
        <v>264</v>
      </c>
      <c r="L39" s="46" t="s">
        <v>234</v>
      </c>
    </row>
    <row r="40" spans="1:14" ht="68.25" customHeight="1" x14ac:dyDescent="0.15">
      <c r="A40" s="66"/>
      <c r="B40" s="22" t="s">
        <v>39</v>
      </c>
      <c r="C40" s="29" t="s">
        <v>81</v>
      </c>
      <c r="D40" s="63" t="s">
        <v>361</v>
      </c>
      <c r="E40" s="34" t="s">
        <v>394</v>
      </c>
      <c r="F40" s="34" t="s">
        <v>329</v>
      </c>
      <c r="G40" s="34" t="s">
        <v>426</v>
      </c>
      <c r="H40" s="34" t="s">
        <v>152</v>
      </c>
      <c r="I40" s="34" t="s">
        <v>294</v>
      </c>
      <c r="J40" s="34" t="s">
        <v>196</v>
      </c>
      <c r="K40" s="34" t="s">
        <v>265</v>
      </c>
      <c r="L40" s="46" t="s">
        <v>235</v>
      </c>
    </row>
    <row r="41" spans="1:14" ht="68.25" customHeight="1" x14ac:dyDescent="0.15">
      <c r="A41" s="66"/>
      <c r="B41" s="22" t="s">
        <v>82</v>
      </c>
      <c r="C41" s="22" t="s">
        <v>83</v>
      </c>
      <c r="D41" s="47"/>
      <c r="E41" s="34"/>
      <c r="F41" s="35"/>
      <c r="G41" s="34" t="s">
        <v>427</v>
      </c>
      <c r="H41" s="35"/>
      <c r="I41" s="35"/>
      <c r="J41" s="34" t="s">
        <v>158</v>
      </c>
      <c r="K41" s="34" t="s">
        <v>164</v>
      </c>
      <c r="L41" s="35"/>
    </row>
    <row r="42" spans="1:14" ht="68.25" customHeight="1" x14ac:dyDescent="0.15">
      <c r="A42" s="66"/>
      <c r="B42" s="22" t="s">
        <v>84</v>
      </c>
      <c r="C42" s="22" t="s">
        <v>85</v>
      </c>
      <c r="D42" s="33"/>
      <c r="E42" s="34"/>
      <c r="F42" s="35"/>
      <c r="G42" s="34" t="s">
        <v>428</v>
      </c>
      <c r="H42" s="34"/>
      <c r="I42" s="35"/>
      <c r="J42" s="34" t="s">
        <v>197</v>
      </c>
      <c r="K42" s="35"/>
      <c r="L42" s="35"/>
      <c r="N42" s="50"/>
    </row>
    <row r="43" spans="1:14" ht="68.25" customHeight="1" x14ac:dyDescent="0.15">
      <c r="A43" s="66"/>
      <c r="B43" s="22" t="s">
        <v>96</v>
      </c>
      <c r="C43" s="22" t="s">
        <v>86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68.25" customHeight="1" x14ac:dyDescent="0.15">
      <c r="A44" s="66"/>
      <c r="B44" s="22" t="s">
        <v>40</v>
      </c>
      <c r="C44" s="22" t="s">
        <v>87</v>
      </c>
      <c r="D44" s="63" t="s">
        <v>362</v>
      </c>
      <c r="E44" s="34" t="s">
        <v>395</v>
      </c>
      <c r="F44" s="34" t="s">
        <v>330</v>
      </c>
      <c r="G44" s="34" t="s">
        <v>429</v>
      </c>
      <c r="H44" s="34" t="s">
        <v>457</v>
      </c>
      <c r="I44" s="34" t="s">
        <v>295</v>
      </c>
      <c r="J44" s="34" t="s">
        <v>198</v>
      </c>
      <c r="K44" s="34" t="s">
        <v>266</v>
      </c>
      <c r="L44" s="34" t="s">
        <v>236</v>
      </c>
    </row>
    <row r="45" spans="1:14" ht="68.25" customHeight="1" x14ac:dyDescent="0.15">
      <c r="A45" s="66"/>
      <c r="B45" s="22" t="s">
        <v>41</v>
      </c>
      <c r="C45" s="22" t="s">
        <v>88</v>
      </c>
      <c r="D45" s="63" t="s">
        <v>363</v>
      </c>
      <c r="E45" s="34" t="s">
        <v>396</v>
      </c>
      <c r="F45" s="34" t="s">
        <v>331</v>
      </c>
      <c r="G45" s="34" t="s">
        <v>429</v>
      </c>
      <c r="H45" s="34" t="s">
        <v>458</v>
      </c>
      <c r="I45" s="34" t="s">
        <v>296</v>
      </c>
      <c r="J45" s="34" t="s">
        <v>199</v>
      </c>
      <c r="K45" s="34" t="s">
        <v>267</v>
      </c>
      <c r="L45" s="34" t="s">
        <v>237</v>
      </c>
    </row>
    <row r="46" spans="1:14" ht="68.25" customHeight="1" x14ac:dyDescent="0.15">
      <c r="A46" s="66"/>
      <c r="B46" s="22" t="s">
        <v>89</v>
      </c>
      <c r="C46" s="22" t="s">
        <v>90</v>
      </c>
      <c r="D46" s="63" t="s">
        <v>364</v>
      </c>
      <c r="E46" s="34" t="s">
        <v>397</v>
      </c>
      <c r="F46" s="33" t="s">
        <v>332</v>
      </c>
      <c r="G46" s="34" t="s">
        <v>430</v>
      </c>
      <c r="H46" s="34" t="s">
        <v>459</v>
      </c>
      <c r="I46" s="34" t="s">
        <v>297</v>
      </c>
      <c r="J46" s="34" t="s">
        <v>200</v>
      </c>
      <c r="K46" s="34"/>
      <c r="L46" s="34" t="s">
        <v>161</v>
      </c>
    </row>
    <row r="47" spans="1:14" ht="68.25" customHeight="1" x14ac:dyDescent="0.15">
      <c r="A47" s="66"/>
      <c r="B47" s="22" t="s">
        <v>91</v>
      </c>
      <c r="C47" s="22" t="s">
        <v>92</v>
      </c>
      <c r="D47" s="63" t="s">
        <v>365</v>
      </c>
      <c r="E47" s="34" t="s">
        <v>398</v>
      </c>
      <c r="F47" s="33" t="s">
        <v>333</v>
      </c>
      <c r="G47" s="34" t="s">
        <v>431</v>
      </c>
      <c r="H47" s="34" t="s">
        <v>460</v>
      </c>
      <c r="I47" s="34" t="s">
        <v>298</v>
      </c>
      <c r="J47" s="34"/>
      <c r="K47" s="34"/>
      <c r="L47" s="34" t="s">
        <v>160</v>
      </c>
    </row>
    <row r="53" spans="9:9" x14ac:dyDescent="0.15">
      <c r="I53" s="5" t="s">
        <v>99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2019-07-31T02:19:22Z</dcterms:modified>
</cp:coreProperties>
</file>