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<sst xmlns="http://schemas.openxmlformats.org/spreadsheetml/2006/main" count="197" uniqueCount="155">
  <si>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</si>
  <si>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</si>
  <si>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</si>
  <si>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</si>
  <si>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</si>
  <si>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</si>
  <si>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</si>
  <si>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</si>
  <si>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</si>
  <si>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</si>
  <si>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</si>
  <si>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</si>
  <si>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</si>
  <si>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</si>
  <si>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</si>
  <si>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</si>
  <si>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</si>
  <si>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</si>
  <si>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</si>
  <si>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</si>
  <si>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</si>
  <si>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</si>
  <si>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</si>
  <si>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</si>
  <si>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</si>
  <si>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</si>
  <si>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</si>
  <si>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</si>
  <si>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</si>
  <si>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</si>
  <si>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</si>
  <si>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</si>
  <si>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</si>
  <si>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</si>
  <si>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</si>
  <si>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</si>
  <si>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</si>
  <si>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</si>
  <si>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</si>
  <si>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</si>
  <si>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</si>
  <si>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</si>
  <si>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</si>
  <si>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</si>
  <si>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</si>
  <si>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</si>
  <si>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</si>
  <si>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</si>
  <si>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</si>
  <si>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</si>
  <si>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</si>
  <si>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</si>
  <si>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</si>
  <si>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</si>
  <si>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</si>
  <si>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</si>
  <si>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</si>
  <si>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</si>
  <si>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</si>
  <si>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</si>
  <si>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</si>
  <si>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</si>
  <si>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</si>
  <si>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</si>
  <si>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1단</t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</si>
  <si>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</si>
  <si>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</si>
  <si>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</si>
  <si>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</si>
  <si>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</si>
  <si>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</si>
  <si>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</si>
  <si>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</si>
  <si>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</si>
  <si>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</si>
  <si>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</si>
  <si>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</si>
  <si>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</si>
  <si>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</si>
  <si>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</si>
  <si>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</si>
  <si>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</si>
  <si>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</si>
  <si>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</si>
  <si>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</si>
  <si>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</si>
  <si>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</si>
  <si>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</si>
  <si>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</si>
  <si>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</si>
  <si>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종가집 국산콩나물</t>
    <phoneticPr fontId="2" type="noConversion"/>
  </si>
  <si>
    <t>550g</t>
    <phoneticPr fontId="2" type="noConversion"/>
  </si>
  <si>
    <t>크리넥스 30롤 30m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</si>
  <si>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</si>
  <si>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</si>
  <si>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</si>
  <si>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</si>
  <si>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</si>
  <si>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</si>
  <si>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</si>
  <si>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</si>
  <si>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</si>
  <si>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</si>
  <si>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</si>
  <si>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</si>
  <si>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</si>
  <si>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</si>
  <si>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</si>
  <si>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</si>
  <si>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</si>
  <si>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</si>
  <si>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</si>
  <si>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</si>
  <si>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</si>
  <si>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</si>
  <si>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</si>
  <si>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</si>
  <si>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</si>
  <si>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</si>
  <si>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</si>
  <si>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</si>
  <si>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</si>
  <si>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1.8L</t>
    <phoneticPr fontId="2" type="noConversion"/>
  </si>
  <si>
    <t>소 420g</t>
    <phoneticPr fontId="2" type="noConversion"/>
  </si>
  <si>
    <t>M클럽 회원가 21,755</t>
    <phoneticPr fontId="2" type="noConversion"/>
  </si>
  <si>
    <t>M클럽 회원가 21,755</t>
    <phoneticPr fontId="2" type="noConversion"/>
  </si>
  <si>
    <t>중</t>
    <phoneticPr fontId="2" type="noConversion"/>
  </si>
  <si>
    <t>어깨동무 국산콩두부</t>
    <phoneticPr fontId="2" type="noConversion"/>
  </si>
  <si>
    <t>특별상품 / 정상가 12,780</t>
    <phoneticPr fontId="2" type="noConversion"/>
  </si>
  <si>
    <t>550g / 정상가 8,900</t>
    <phoneticPr fontId="2" type="noConversion"/>
  </si>
  <si>
    <t>SK 청라에너지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</si>
  <si>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</si>
  <si>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</si>
  <si>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</si>
  <si>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</si>
  <si>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</si>
  <si>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국산 촌두부 550g</t>
    <phoneticPr fontId="2" type="noConversion"/>
  </si>
  <si>
    <t>크리넥스 30롤 30m</t>
    <phoneticPr fontId="2" type="noConversion"/>
  </si>
  <si>
    <t>종가집 국산콩나물 340g</t>
    <phoneticPr fontId="2" type="noConversion"/>
  </si>
  <si>
    <t>중 / 노르웨이산 냉동</t>
    <phoneticPr fontId="2" type="noConversion"/>
  </si>
  <si>
    <t>국내산 자연햇살</t>
    <phoneticPr fontId="2" type="noConversion"/>
  </si>
  <si>
    <t>30롤 / 크리넥스 순수소프트 3겹</t>
    <phoneticPr fontId="2" type="noConversion"/>
  </si>
  <si>
    <t>뽀삐플러스 30롤 30m</t>
    <phoneticPr fontId="2" type="noConversion"/>
  </si>
  <si>
    <t>할인</t>
    <phoneticPr fontId="2" type="noConversion"/>
  </si>
  <si>
    <t>30롤 30m / 뽀삐프리미엄/ 세일가</t>
    <phoneticPr fontId="2" type="noConversion"/>
  </si>
  <si>
    <t>100원 할인</t>
    <phoneticPr fontId="2" type="noConversion"/>
  </si>
  <si>
    <t>행사상품</t>
    <phoneticPr fontId="2" type="noConversion"/>
  </si>
  <si>
    <t>중</t>
    <phoneticPr fontId="2" type="noConversion"/>
  </si>
  <si>
    <t>할인가</t>
    <phoneticPr fontId="2" type="noConversion"/>
  </si>
  <si>
    <t>할인가</t>
    <phoneticPr fontId="2" type="noConversion"/>
  </si>
  <si>
    <t>소 / 1봉지</t>
    <phoneticPr fontId="2" type="noConversion"/>
  </si>
  <si>
    <t>소 / 420g</t>
    <phoneticPr fontId="2" type="noConversion"/>
  </si>
  <si>
    <t>어깨동무 국산 콩두부 550g</t>
    <phoneticPr fontId="2" type="noConversion"/>
  </si>
  <si>
    <t>550g</t>
    <phoneticPr fontId="2" type="noConversion"/>
  </si>
  <si>
    <t xml:space="preserve"> 풀무원 국산콩나물 380g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</si>
</sst>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1,599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13,877 </c:v>
                  </c:pt>
                  <c:pt idx="1">
                    <c:v> 14,310 </c:v>
                  </c:pt>
                  <c:pt idx="2">
                    <c:v>↓</c:v>
                  </c:pt>
                  <c:pt idx="3">
                    <c:v> 433 </c:v>
                  </c:pt>
                  <c:pt idx="4">
                    <c:v>-3.0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7,796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16.4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8,740 </c:v>
                  </c:pt>
                  <c:pt idx="1">
                    <c:v> 8,729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0.1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0">
                    <c:v>100원 할인</c:v>
                  </c:pt>
                  <c:pt idx="13">
                    <c:v>M클럽 회원가 21,755</c:v>
                  </c:pt>
                </c:lvl>
                <c:lvl>
                  <c:pt idx="0">
                    <c:v> 25,463 </c:v>
                  </c:pt>
                  <c:pt idx="1">
                    <c:v> 25,475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2,020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2,190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4,763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1.1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3,929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-14.2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4,430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3,870 </c:v>
                  </c:pt>
                  <c:pt idx="13">
                    <c:v> 6,120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4,321 </c:v>
                  </c:pt>
                  <c:pt idx="1">
                    <c:v> 4,388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-1.5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5,268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4,960 </c:v>
                  </c:pt>
                  <c:pt idx="12">
                    <c:v> 6,990 </c:v>
                  </c:pt>
                  <c:pt idx="13">
                    <c:v> 4,800 </c:v>
                  </c:pt>
                </c:lvl>
                <c:lvl>
                  <c:pt idx="0">
                    <c:v> 9,216 </c:v>
                  </c:pt>
                  <c:pt idx="1">
                    <c:v> 9,238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-0.2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9,170 </c:v>
                  </c:pt>
                  <c:pt idx="8">
                    <c:v> 10,000 </c:v>
                  </c:pt>
                  <c:pt idx="9">
                    <c:v> 8,250 </c:v>
                  </c:pt>
                  <c:pt idx="10">
                    <c:v> 8,400 </c:v>
                  </c:pt>
                  <c:pt idx="11">
                    <c:v> 11,250 </c:v>
                  </c:pt>
                  <c:pt idx="12">
                    <c:v> 8,450 </c:v>
                  </c:pt>
                  <c:pt idx="13">
                    <c:v> 8,250 </c:v>
                  </c:pt>
                </c:lvl>
                <c:lvl>
                  <c:pt idx="0">
                    <c:v> 43,867 </c:v>
                  </c:pt>
                  <c:pt idx="1">
                    <c:v> 42,017 </c:v>
                  </c:pt>
                  <c:pt idx="2">
                    <c:v>↑</c:v>
                  </c:pt>
                  <c:pt idx="3">
                    <c:v> 1,850 </c:v>
                  </c:pt>
                  <c:pt idx="4">
                    <c:v> 4.4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41,700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46,750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9,600 </c:v>
                  </c:pt>
                  <c:pt idx="1">
                    <c:v> 8,822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8.8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8,500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2,472 </c:v>
                  </c:pt>
                  <c:pt idx="1">
                    <c:v> 2,239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10.4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0">
                    <c:v> 1,294 </c:v>
                  </c:pt>
                  <c:pt idx="1">
                    <c:v> 1,182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9.4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983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2,384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2,690 </c:v>
                  </c:pt>
                  <c:pt idx="13">
                    <c:v> 2,480 </c:v>
                  </c:pt>
                </c:lvl>
                <c:lvl>
                  <c:pt idx="0">
                    <c:v> 1,819 </c:v>
                  </c:pt>
                  <c:pt idx="1">
                    <c:v> 2,030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1,959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10.1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1,980 </c:v>
                  </c:pt>
                </c:lvl>
                <c:lvl>
                  <c:pt idx="0">
                    <c:v> 2,018 </c:v>
                  </c:pt>
                  <c:pt idx="1">
                    <c:v> 2,121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0">
                    <c:v> 9,638 </c:v>
                  </c:pt>
                  <c:pt idx="1">
                    <c:v> 9,814 </c:v>
                  </c:pt>
                  <c:pt idx="2">
                    <c:v>↓</c:v>
                  </c:pt>
                  <c:pt idx="3">
                    <c:v> 176 </c:v>
                  </c:pt>
                  <c:pt idx="4">
                    <c:v>-1.8 </c:v>
                  </c:pt>
                  <c:pt idx="5">
                    <c:v> 9,000 </c:v>
                  </c:pt>
                  <c:pt idx="6">
                    <c:v> 6,800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9,800 </c:v>
                  </c:pt>
                  <c:pt idx="10">
                    <c:v> 11,270 </c:v>
                  </c:pt>
                  <c:pt idx="11">
                    <c:v> 9,980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1,918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3.0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07일</c:v>
                  </c:pt>
                  <c:pt idx="6">
                    <c:v>06월 04일</c:v>
                  </c:pt>
                  <c:pt idx="7">
                    <c:v>06월 04일</c:v>
                  </c:pt>
                  <c:pt idx="8">
                    <c:v>06월 05일</c:v>
                  </c:pt>
                  <c:pt idx="9">
                    <c:v>06월 05일</c:v>
                  </c:pt>
                  <c:pt idx="10">
                    <c:v>06월 05일</c:v>
                  </c:pt>
                  <c:pt idx="11">
                    <c:v>06월 08일</c:v>
                  </c:pt>
                  <c:pt idx="12">
                    <c:v>06월 07일</c:v>
                  </c:pt>
                  <c:pt idx="13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1,599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13,877 </c:v>
                  </c:pt>
                  <c:pt idx="1">
                    <c:v> 14,310 </c:v>
                  </c:pt>
                  <c:pt idx="2">
                    <c:v>↓</c:v>
                  </c:pt>
                  <c:pt idx="3">
                    <c:v> 433 </c:v>
                  </c:pt>
                  <c:pt idx="4">
                    <c:v>-3.0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7,796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16.4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8,740 </c:v>
                  </c:pt>
                  <c:pt idx="1">
                    <c:v> 8,729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0.1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0">
                    <c:v>100원 할인</c:v>
                  </c:pt>
                  <c:pt idx="13">
                    <c:v>M클럽 회원가 21,755</c:v>
                  </c:pt>
                </c:lvl>
                <c:lvl>
                  <c:pt idx="0">
                    <c:v> 25,463 </c:v>
                  </c:pt>
                  <c:pt idx="1">
                    <c:v> 25,475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2,020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2,190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4,763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1.1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3,929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-14.2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4,430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3,870 </c:v>
                  </c:pt>
                  <c:pt idx="13">
                    <c:v> 6,120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4,321 </c:v>
                  </c:pt>
                  <c:pt idx="1">
                    <c:v> 4,388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-1.5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5,268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4,960 </c:v>
                  </c:pt>
                  <c:pt idx="12">
                    <c:v> 6,990 </c:v>
                  </c:pt>
                  <c:pt idx="13">
                    <c:v> 4,800 </c:v>
                  </c:pt>
                </c:lvl>
                <c:lvl>
                  <c:pt idx="0">
                    <c:v> 9,216 </c:v>
                  </c:pt>
                  <c:pt idx="1">
                    <c:v> 9,238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-0.2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9,170 </c:v>
                  </c:pt>
                  <c:pt idx="8">
                    <c:v> 10,000 </c:v>
                  </c:pt>
                  <c:pt idx="9">
                    <c:v> 8,250 </c:v>
                  </c:pt>
                  <c:pt idx="10">
                    <c:v> 8,400 </c:v>
                  </c:pt>
                  <c:pt idx="11">
                    <c:v> 11,250 </c:v>
                  </c:pt>
                  <c:pt idx="12">
                    <c:v> 8,450 </c:v>
                  </c:pt>
                  <c:pt idx="13">
                    <c:v> 8,250 </c:v>
                  </c:pt>
                </c:lvl>
                <c:lvl>
                  <c:pt idx="0">
                    <c:v> 43,867 </c:v>
                  </c:pt>
                  <c:pt idx="1">
                    <c:v> 42,017 </c:v>
                  </c:pt>
                  <c:pt idx="2">
                    <c:v>↑</c:v>
                  </c:pt>
                  <c:pt idx="3">
                    <c:v> 1,850 </c:v>
                  </c:pt>
                  <c:pt idx="4">
                    <c:v> 4.4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41,700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46,750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9,600 </c:v>
                  </c:pt>
                  <c:pt idx="1">
                    <c:v> 8,822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8.8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8,500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2,472 </c:v>
                  </c:pt>
                  <c:pt idx="1">
                    <c:v> 2,239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10.4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0">
                    <c:v> 1,294 </c:v>
                  </c:pt>
                  <c:pt idx="1">
                    <c:v> 1,182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9.4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983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2,384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2,690 </c:v>
                  </c:pt>
                  <c:pt idx="13">
                    <c:v> 2,480 </c:v>
                  </c:pt>
                </c:lvl>
                <c:lvl>
                  <c:pt idx="0">
                    <c:v> 1,819 </c:v>
                  </c:pt>
                  <c:pt idx="1">
                    <c:v> 2,030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1,959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10.1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1,980 </c:v>
                  </c:pt>
                </c:lvl>
                <c:lvl>
                  <c:pt idx="0">
                    <c:v> 2,018 </c:v>
                  </c:pt>
                  <c:pt idx="1">
                    <c:v> 2,121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0">
                    <c:v> 9,638 </c:v>
                  </c:pt>
                  <c:pt idx="1">
                    <c:v> 9,814 </c:v>
                  </c:pt>
                  <c:pt idx="2">
                    <c:v>↓</c:v>
                  </c:pt>
                  <c:pt idx="3">
                    <c:v> 176 </c:v>
                  </c:pt>
                  <c:pt idx="4">
                    <c:v>-1.8 </c:v>
                  </c:pt>
                  <c:pt idx="5">
                    <c:v> 9,000 </c:v>
                  </c:pt>
                  <c:pt idx="6">
                    <c:v> 6,800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9,800 </c:v>
                  </c:pt>
                  <c:pt idx="10">
                    <c:v> 11,270 </c:v>
                  </c:pt>
                  <c:pt idx="11">
                    <c:v> 9,980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1,918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3.0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07일</c:v>
                  </c:pt>
                  <c:pt idx="6">
                    <c:v>06월 04일</c:v>
                  </c:pt>
                  <c:pt idx="7">
                    <c:v>06월 04일</c:v>
                  </c:pt>
                  <c:pt idx="8">
                    <c:v>06월 05일</c:v>
                  </c:pt>
                  <c:pt idx="9">
                    <c:v>06월 05일</c:v>
                  </c:pt>
                  <c:pt idx="10">
                    <c:v>06월 05일</c:v>
                  </c:pt>
                  <c:pt idx="11">
                    <c:v>06월 08일</c:v>
                  </c:pt>
                  <c:pt idx="12">
                    <c:v>06월 07일</c:v>
                  </c:pt>
                  <c:pt idx="13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1401.6666666666667</c:v>
                </c:pt>
                <c:pt idx="1">
                  <c:v>1400</c:v>
                </c:pt>
                <c:pt idx="2" formatCode="General">
                  <c:v>0</c:v>
                </c:pt>
                <c:pt idx="3">
                  <c:v>1.6666666666667425</c:v>
                </c:pt>
                <c:pt idx="4" formatCode="_-* #,##0.0_-;\-* #,##0.0_-;_-* &quot;-&quot;_-;_-@_-">
                  <c:v>0.1</c:v>
                </c:pt>
                <c:pt idx="5">
                  <c:v>1378</c:v>
                </c:pt>
                <c:pt idx="6">
                  <c:v>1414</c:v>
                </c:pt>
                <c:pt idx="7">
                  <c:v>1369</c:v>
                </c:pt>
                <c:pt idx="8">
                  <c:v>1398</c:v>
                </c:pt>
                <c:pt idx="9">
                  <c:v>1459</c:v>
                </c:pt>
                <c:pt idx="10">
                  <c:v>1427</c:v>
                </c:pt>
                <c:pt idx="11">
                  <c:v>1385</c:v>
                </c:pt>
                <c:pt idx="12">
                  <c:v>1398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1,599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13,877 </c:v>
                  </c:pt>
                  <c:pt idx="1">
                    <c:v> 14,310 </c:v>
                  </c:pt>
                  <c:pt idx="2">
                    <c:v>↓</c:v>
                  </c:pt>
                  <c:pt idx="3">
                    <c:v> 433 </c:v>
                  </c:pt>
                  <c:pt idx="4">
                    <c:v>-3.0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7,796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16.4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8,740 </c:v>
                  </c:pt>
                  <c:pt idx="1">
                    <c:v> 8,729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0.1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0">
                    <c:v>100원 할인</c:v>
                  </c:pt>
                  <c:pt idx="13">
                    <c:v>M클럽 회원가 21,755</c:v>
                  </c:pt>
                </c:lvl>
                <c:lvl>
                  <c:pt idx="0">
                    <c:v> 25,463 </c:v>
                  </c:pt>
                  <c:pt idx="1">
                    <c:v> 25,475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2,020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2,190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4,763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1.1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3,929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-14.2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4,430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3,870 </c:v>
                  </c:pt>
                  <c:pt idx="13">
                    <c:v> 6,120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4,321 </c:v>
                  </c:pt>
                  <c:pt idx="1">
                    <c:v> 4,388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-1.5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5,268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4,960 </c:v>
                  </c:pt>
                  <c:pt idx="12">
                    <c:v> 6,990 </c:v>
                  </c:pt>
                  <c:pt idx="13">
                    <c:v> 4,800 </c:v>
                  </c:pt>
                </c:lvl>
                <c:lvl>
                  <c:pt idx="0">
                    <c:v> 9,216 </c:v>
                  </c:pt>
                  <c:pt idx="1">
                    <c:v> 9,238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-0.2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9,170 </c:v>
                  </c:pt>
                  <c:pt idx="8">
                    <c:v> 10,000 </c:v>
                  </c:pt>
                  <c:pt idx="9">
                    <c:v> 8,250 </c:v>
                  </c:pt>
                  <c:pt idx="10">
                    <c:v> 8,400 </c:v>
                  </c:pt>
                  <c:pt idx="11">
                    <c:v> 11,250 </c:v>
                  </c:pt>
                  <c:pt idx="12">
                    <c:v> 8,450 </c:v>
                  </c:pt>
                  <c:pt idx="13">
                    <c:v> 8,250 </c:v>
                  </c:pt>
                </c:lvl>
                <c:lvl>
                  <c:pt idx="0">
                    <c:v> 43,867 </c:v>
                  </c:pt>
                  <c:pt idx="1">
                    <c:v> 42,017 </c:v>
                  </c:pt>
                  <c:pt idx="2">
                    <c:v>↑</c:v>
                  </c:pt>
                  <c:pt idx="3">
                    <c:v> 1,850 </c:v>
                  </c:pt>
                  <c:pt idx="4">
                    <c:v> 4.4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41,700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46,750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9,600 </c:v>
                  </c:pt>
                  <c:pt idx="1">
                    <c:v> 8,822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8.8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8,500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2,472 </c:v>
                  </c:pt>
                  <c:pt idx="1">
                    <c:v> 2,239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10.4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0">
                    <c:v> 1,294 </c:v>
                  </c:pt>
                  <c:pt idx="1">
                    <c:v> 1,182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9.4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983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2,384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2,690 </c:v>
                  </c:pt>
                  <c:pt idx="13">
                    <c:v> 2,480 </c:v>
                  </c:pt>
                </c:lvl>
                <c:lvl>
                  <c:pt idx="0">
                    <c:v> 1,819 </c:v>
                  </c:pt>
                  <c:pt idx="1">
                    <c:v> 2,030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1,959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10.1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1,980 </c:v>
                  </c:pt>
                </c:lvl>
                <c:lvl>
                  <c:pt idx="0">
                    <c:v> 2,018 </c:v>
                  </c:pt>
                  <c:pt idx="1">
                    <c:v> 2,121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0">
                    <c:v> 9,638 </c:v>
                  </c:pt>
                  <c:pt idx="1">
                    <c:v> 9,814 </c:v>
                  </c:pt>
                  <c:pt idx="2">
                    <c:v>↓</c:v>
                  </c:pt>
                  <c:pt idx="3">
                    <c:v> 176 </c:v>
                  </c:pt>
                  <c:pt idx="4">
                    <c:v>-1.8 </c:v>
                  </c:pt>
                  <c:pt idx="5">
                    <c:v> 9,000 </c:v>
                  </c:pt>
                  <c:pt idx="6">
                    <c:v> 6,800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9,800 </c:v>
                  </c:pt>
                  <c:pt idx="10">
                    <c:v> 11,270 </c:v>
                  </c:pt>
                  <c:pt idx="11">
                    <c:v> 9,980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1,918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3.0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07일</c:v>
                  </c:pt>
                  <c:pt idx="6">
                    <c:v>06월 04일</c:v>
                  </c:pt>
                  <c:pt idx="7">
                    <c:v>06월 04일</c:v>
                  </c:pt>
                  <c:pt idx="8">
                    <c:v>06월 05일</c:v>
                  </c:pt>
                  <c:pt idx="9">
                    <c:v>06월 05일</c:v>
                  </c:pt>
                  <c:pt idx="10">
                    <c:v>06월 05일</c:v>
                  </c:pt>
                  <c:pt idx="11">
                    <c:v>06월 08일</c:v>
                  </c:pt>
                  <c:pt idx="12">
                    <c:v>06월 07일</c:v>
                  </c:pt>
                  <c:pt idx="13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1,599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13,877 </c:v>
                  </c:pt>
                  <c:pt idx="1">
                    <c:v> 14,310 </c:v>
                  </c:pt>
                  <c:pt idx="2">
                    <c:v>↓</c:v>
                  </c:pt>
                  <c:pt idx="3">
                    <c:v> 433 </c:v>
                  </c:pt>
                  <c:pt idx="4">
                    <c:v>-3.0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7,796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16.4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8,740 </c:v>
                  </c:pt>
                  <c:pt idx="1">
                    <c:v> 8,729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0.1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0">
                    <c:v>100원 할인</c:v>
                  </c:pt>
                  <c:pt idx="13">
                    <c:v>M클럽 회원가 21,755</c:v>
                  </c:pt>
                </c:lvl>
                <c:lvl>
                  <c:pt idx="0">
                    <c:v> 25,463 </c:v>
                  </c:pt>
                  <c:pt idx="1">
                    <c:v> 25,475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2,020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2,190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4,763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1.1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3,929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-14.2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4,430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3,870 </c:v>
                  </c:pt>
                  <c:pt idx="13">
                    <c:v> 6,120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4,321 </c:v>
                  </c:pt>
                  <c:pt idx="1">
                    <c:v> 4,388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-1.5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5,268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4,960 </c:v>
                  </c:pt>
                  <c:pt idx="12">
                    <c:v> 6,990 </c:v>
                  </c:pt>
                  <c:pt idx="13">
                    <c:v> 4,800 </c:v>
                  </c:pt>
                </c:lvl>
                <c:lvl>
                  <c:pt idx="0">
                    <c:v> 9,216 </c:v>
                  </c:pt>
                  <c:pt idx="1">
                    <c:v> 9,238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-0.2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9,170 </c:v>
                  </c:pt>
                  <c:pt idx="8">
                    <c:v> 10,000 </c:v>
                  </c:pt>
                  <c:pt idx="9">
                    <c:v> 8,250 </c:v>
                  </c:pt>
                  <c:pt idx="10">
                    <c:v> 8,400 </c:v>
                  </c:pt>
                  <c:pt idx="11">
                    <c:v> 11,250 </c:v>
                  </c:pt>
                  <c:pt idx="12">
                    <c:v> 8,450 </c:v>
                  </c:pt>
                  <c:pt idx="13">
                    <c:v> 8,250 </c:v>
                  </c:pt>
                </c:lvl>
                <c:lvl>
                  <c:pt idx="0">
                    <c:v> 43,867 </c:v>
                  </c:pt>
                  <c:pt idx="1">
                    <c:v> 42,017 </c:v>
                  </c:pt>
                  <c:pt idx="2">
                    <c:v>↑</c:v>
                  </c:pt>
                  <c:pt idx="3">
                    <c:v> 1,850 </c:v>
                  </c:pt>
                  <c:pt idx="4">
                    <c:v> 4.4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41,700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46,750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9,600 </c:v>
                  </c:pt>
                  <c:pt idx="1">
                    <c:v> 8,822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8.8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8,500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2,472 </c:v>
                  </c:pt>
                  <c:pt idx="1">
                    <c:v> 2,239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10.4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0">
                    <c:v> 1,294 </c:v>
                  </c:pt>
                  <c:pt idx="1">
                    <c:v> 1,182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9.4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983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2,384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2,690 </c:v>
                  </c:pt>
                  <c:pt idx="13">
                    <c:v> 2,480 </c:v>
                  </c:pt>
                </c:lvl>
                <c:lvl>
                  <c:pt idx="0">
                    <c:v> 1,819 </c:v>
                  </c:pt>
                  <c:pt idx="1">
                    <c:v> 2,030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1,959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10.1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1,980 </c:v>
                  </c:pt>
                </c:lvl>
                <c:lvl>
                  <c:pt idx="0">
                    <c:v> 2,018 </c:v>
                  </c:pt>
                  <c:pt idx="1">
                    <c:v> 2,121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0">
                    <c:v> 9,638 </c:v>
                  </c:pt>
                  <c:pt idx="1">
                    <c:v> 9,814 </c:v>
                  </c:pt>
                  <c:pt idx="2">
                    <c:v>↓</c:v>
                  </c:pt>
                  <c:pt idx="3">
                    <c:v> 176 </c:v>
                  </c:pt>
                  <c:pt idx="4">
                    <c:v>-1.8 </c:v>
                  </c:pt>
                  <c:pt idx="5">
                    <c:v> 9,000 </c:v>
                  </c:pt>
                  <c:pt idx="6">
                    <c:v> 6,800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9,800 </c:v>
                  </c:pt>
                  <c:pt idx="10">
                    <c:v> 11,270 </c:v>
                  </c:pt>
                  <c:pt idx="11">
                    <c:v> 9,980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1,918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3.0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07일</c:v>
                  </c:pt>
                  <c:pt idx="6">
                    <c:v>06월 04일</c:v>
                  </c:pt>
                  <c:pt idx="7">
                    <c:v>06월 04일</c:v>
                  </c:pt>
                  <c:pt idx="8">
                    <c:v>06월 05일</c:v>
                  </c:pt>
                  <c:pt idx="9">
                    <c:v>06월 05일</c:v>
                  </c:pt>
                  <c:pt idx="10">
                    <c:v>06월 05일</c:v>
                  </c:pt>
                  <c:pt idx="11">
                    <c:v>06월 08일</c:v>
                  </c:pt>
                  <c:pt idx="12">
                    <c:v>06월 07일</c:v>
                  </c:pt>
                  <c:pt idx="13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1,601 </c:v>
                  </c:pt>
                  <c:pt idx="1">
                    <c:v> 1,599 </c:v>
                  </c:pt>
                  <c:pt idx="2">
                    <c:v>↑</c:v>
                  </c:pt>
                  <c:pt idx="3">
                    <c:v> 2 </c:v>
                  </c:pt>
                  <c:pt idx="4">
                    <c:v> 0.1 </c:v>
                  </c:pt>
                  <c:pt idx="5">
                    <c:v> 1,578 </c:v>
                  </c:pt>
                  <c:pt idx="6">
                    <c:v> 1,614 </c:v>
                  </c:pt>
                  <c:pt idx="7">
                    <c:v> 1,569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1,617 </c:v>
                  </c:pt>
                  <c:pt idx="11">
                    <c:v> 1,585 </c:v>
                  </c:pt>
                  <c:pt idx="12">
                    <c:v> 1,598 </c:v>
                  </c:pt>
                  <c:pt idx="13">
                    <c:v> 1,587 </c:v>
                  </c:pt>
                </c:lvl>
                <c:lvl>
                  <c:pt idx="5">
                    <c:v>뽀삐플러스 30롤 30m</c:v>
                  </c:pt>
                  <c:pt idx="6">
                    <c:v>30롤 30m / 뽀삐프리미엄/ 세일가</c:v>
                  </c:pt>
                  <c:pt idx="9">
                    <c:v>30롤 / 크리넥스 순수소프트 3겹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13,877 </c:v>
                  </c:pt>
                  <c:pt idx="1">
                    <c:v> 14,310 </c:v>
                  </c:pt>
                  <c:pt idx="2">
                    <c:v>↓</c:v>
                  </c:pt>
                  <c:pt idx="3">
                    <c:v> 433 </c:v>
                  </c:pt>
                  <c:pt idx="4">
                    <c:v>-3.0 </c:v>
                  </c:pt>
                  <c:pt idx="5">
                    <c:v> 12,000 </c:v>
                  </c:pt>
                  <c:pt idx="6">
                    <c:v> 7,900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550g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7,796 </c:v>
                  </c:pt>
                  <c:pt idx="1">
                    <c:v> 6,696 </c:v>
                  </c:pt>
                  <c:pt idx="2">
                    <c:v>↑</c:v>
                  </c:pt>
                  <c:pt idx="3">
                    <c:v> 1,100 </c:v>
                  </c:pt>
                  <c:pt idx="4">
                    <c:v> 16.4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9,900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8,740 </c:v>
                  </c:pt>
                  <c:pt idx="1">
                    <c:v> 8,729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0.1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행사상품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10,350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 550g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1,894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0">
                    <c:v>100원 할인</c:v>
                  </c:pt>
                  <c:pt idx="13">
                    <c:v>M클럽 회원가 21,755</c:v>
                  </c:pt>
                </c:lvl>
                <c:lvl>
                  <c:pt idx="0">
                    <c:v> 25,463 </c:v>
                  </c:pt>
                  <c:pt idx="1">
                    <c:v> 25,475 </c:v>
                  </c:pt>
                  <c:pt idx="2">
                    <c:v>↓</c:v>
                  </c:pt>
                  <c:pt idx="3">
                    <c:v> 13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20,300 </c:v>
                  </c:pt>
                  <c:pt idx="11">
                    <c:v> 26,900 </c:v>
                  </c:pt>
                  <c:pt idx="12">
                    <c:v> 26,900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9">
                    <c:v>소 / 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2,020 </c:v>
                  </c:pt>
                  <c:pt idx="1">
                    <c:v> 1,998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1.1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2,190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9">
                    <c:v>소 / 1봉지</c:v>
                  </c:pt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4,693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1,330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4,763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1.1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7,744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  <c:pt idx="9">
                    <c:v>국내산 자연햇살</c:v>
                  </c:pt>
                </c:lvl>
                <c:lvl>
                  <c:pt idx="0">
                    <c:v> 26,924 </c:v>
                  </c:pt>
                  <c:pt idx="1">
                    <c:v> 26,924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3,929 </c:v>
                  </c:pt>
                  <c:pt idx="1">
                    <c:v> 4,579 </c:v>
                  </c:pt>
                  <c:pt idx="2">
                    <c:v>↓</c:v>
                  </c:pt>
                  <c:pt idx="3">
                    <c:v> 650 </c:v>
                  </c:pt>
                  <c:pt idx="4">
                    <c:v>-14.2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4,430 </c:v>
                  </c:pt>
                  <c:pt idx="10">
                    <c:v> 5,980 </c:v>
                  </c:pt>
                  <c:pt idx="11">
                    <c:v> 3,980 </c:v>
                  </c:pt>
                  <c:pt idx="12">
                    <c:v> 3,870 </c:v>
                  </c:pt>
                  <c:pt idx="13">
                    <c:v> 6,120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4,321 </c:v>
                  </c:pt>
                  <c:pt idx="1">
                    <c:v> 4,388 </c:v>
                  </c:pt>
                  <c:pt idx="2">
                    <c:v>↓</c:v>
                  </c:pt>
                  <c:pt idx="3">
                    <c:v> 67 </c:v>
                  </c:pt>
                  <c:pt idx="4">
                    <c:v>-1.5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3,980 </c:v>
                  </c:pt>
                  <c:pt idx="10">
                    <c:v> 5,990 </c:v>
                  </c:pt>
                  <c:pt idx="11">
                    <c:v> 4,980 </c:v>
                  </c:pt>
                  <c:pt idx="12">
                    <c:v> 4,480 </c:v>
                  </c:pt>
                  <c:pt idx="13">
                    <c:v> 3,980 </c:v>
                  </c:pt>
                </c:lvl>
                <c:lvl>
                  <c:pt idx="9">
                    <c:v>할인가</c:v>
                  </c:pt>
                  <c:pt idx="13">
                    <c:v>할인</c:v>
                  </c:pt>
                </c:lvl>
                <c:lvl>
                  <c:pt idx="0">
                    <c:v> 5,268 </c:v>
                  </c:pt>
                  <c:pt idx="1">
                    <c:v> 5,217 </c:v>
                  </c:pt>
                  <c:pt idx="2">
                    <c:v>↑</c:v>
                  </c:pt>
                  <c:pt idx="3">
                    <c:v> 51 </c:v>
                  </c:pt>
                  <c:pt idx="4">
                    <c:v> 1.0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4,960 </c:v>
                  </c:pt>
                  <c:pt idx="12">
                    <c:v> 6,990 </c:v>
                  </c:pt>
                  <c:pt idx="13">
                    <c:v> 4,800 </c:v>
                  </c:pt>
                </c:lvl>
                <c:lvl>
                  <c:pt idx="0">
                    <c:v> 9,216 </c:v>
                  </c:pt>
                  <c:pt idx="1">
                    <c:v> 9,238 </c:v>
                  </c:pt>
                  <c:pt idx="2">
                    <c:v>↓</c:v>
                  </c:pt>
                  <c:pt idx="3">
                    <c:v> 22 </c:v>
                  </c:pt>
                  <c:pt idx="4">
                    <c:v>-0.2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9,170 </c:v>
                  </c:pt>
                  <c:pt idx="8">
                    <c:v> 10,000 </c:v>
                  </c:pt>
                  <c:pt idx="9">
                    <c:v> 8,250 </c:v>
                  </c:pt>
                  <c:pt idx="10">
                    <c:v> 8,400 </c:v>
                  </c:pt>
                  <c:pt idx="11">
                    <c:v> 11,250 </c:v>
                  </c:pt>
                  <c:pt idx="12">
                    <c:v> 8,450 </c:v>
                  </c:pt>
                  <c:pt idx="13">
                    <c:v> 8,250 </c:v>
                  </c:pt>
                </c:lvl>
                <c:lvl>
                  <c:pt idx="0">
                    <c:v> 43,867 </c:v>
                  </c:pt>
                  <c:pt idx="1">
                    <c:v> 42,017 </c:v>
                  </c:pt>
                  <c:pt idx="2">
                    <c:v>↑</c:v>
                  </c:pt>
                  <c:pt idx="3">
                    <c:v> 1,850 </c:v>
                  </c:pt>
                  <c:pt idx="4">
                    <c:v> 4.4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41,700 </c:v>
                  </c:pt>
                  <c:pt idx="8">
                    <c:v> 43,400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46,750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10">
                    <c:v>350g</c:v>
                  </c:pt>
                </c:lvl>
                <c:lvl>
                  <c:pt idx="0">
                    <c:v> 9,600 </c:v>
                  </c:pt>
                  <c:pt idx="1">
                    <c:v> 8,822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8.8 </c:v>
                  </c:pt>
                  <c:pt idx="5">
                    <c:v> 8,000 </c:v>
                  </c:pt>
                  <c:pt idx="6">
                    <c:v> 7,000 </c:v>
                  </c:pt>
                  <c:pt idx="7">
                    <c:v> 8,500 </c:v>
                  </c:pt>
                  <c:pt idx="8">
                    <c:v> 8,500 </c:v>
                  </c:pt>
                  <c:pt idx="9">
                    <c:v> 9,500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9,500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9">
                    <c:v>중</c:v>
                  </c:pt>
                  <c:pt idx="10">
                    <c:v>중 / 노르웨이산 냉동</c:v>
                  </c:pt>
                  <c:pt idx="13">
                    <c:v>중</c:v>
                  </c:pt>
                </c:lvl>
                <c:lvl>
                  <c:pt idx="0">
                    <c:v> 2,472 </c:v>
                  </c:pt>
                  <c:pt idx="1">
                    <c:v> 2,239 </c:v>
                  </c:pt>
                  <c:pt idx="2">
                    <c:v>↑</c:v>
                  </c:pt>
                  <c:pt idx="3">
                    <c:v> 233 </c:v>
                  </c:pt>
                  <c:pt idx="4">
                    <c:v> 10.4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2,500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0">
                    <c:v> 1,294 </c:v>
                  </c:pt>
                  <c:pt idx="1">
                    <c:v> 1,182 </c:v>
                  </c:pt>
                  <c:pt idx="2">
                    <c:v>↑</c:v>
                  </c:pt>
                  <c:pt idx="3">
                    <c:v> 112 </c:v>
                  </c:pt>
                  <c:pt idx="4">
                    <c:v> 9.4 </c:v>
                  </c:pt>
                  <c:pt idx="5">
                    <c:v> 1,250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1,000 </c:v>
                  </c:pt>
                  <c:pt idx="9">
                    <c:v> 1,580 </c:v>
                  </c:pt>
                  <c:pt idx="10">
                    <c:v> 1,330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983 </c:v>
                  </c:pt>
                </c:lvl>
                <c:lvl>
                  <c:pt idx="5">
                    <c:v>1포기</c:v>
                  </c:pt>
                </c:lvl>
                <c:lvl>
                  <c:pt idx="0">
                    <c:v> 2,384 </c:v>
                  </c:pt>
                  <c:pt idx="1">
                    <c:v> 2,384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2,500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2,180 </c:v>
                  </c:pt>
                  <c:pt idx="11">
                    <c:v> 2,330 </c:v>
                  </c:pt>
                  <c:pt idx="12">
                    <c:v> 2,690 </c:v>
                  </c:pt>
                  <c:pt idx="13">
                    <c:v> 2,480 </c:v>
                  </c:pt>
                </c:lvl>
                <c:lvl>
                  <c:pt idx="0">
                    <c:v> 1,819 </c:v>
                  </c:pt>
                  <c:pt idx="1">
                    <c:v> 2,030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-10.4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1,880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2,150 </c:v>
                  </c:pt>
                  <c:pt idx="13">
                    <c:v> 2,180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1,959 </c:v>
                  </c:pt>
                  <c:pt idx="1">
                    <c:v> 1,779 </c:v>
                  </c:pt>
                  <c:pt idx="2">
                    <c:v>↑</c:v>
                  </c:pt>
                  <c:pt idx="3">
                    <c:v> 180 </c:v>
                  </c:pt>
                  <c:pt idx="4">
                    <c:v> 10.1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2,480 </c:v>
                  </c:pt>
                  <c:pt idx="11">
                    <c:v> 1,780 </c:v>
                  </c:pt>
                  <c:pt idx="12">
                    <c:v> 2,990 </c:v>
                  </c:pt>
                  <c:pt idx="13">
                    <c:v> 1,980 </c:v>
                  </c:pt>
                </c:lvl>
                <c:lvl>
                  <c:pt idx="0">
                    <c:v> 2,018 </c:v>
                  </c:pt>
                  <c:pt idx="1">
                    <c:v> 2,121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-4.9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1,630 </c:v>
                  </c:pt>
                  <c:pt idx="10">
                    <c:v> 1,660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0">
                    <c:v> 9,638 </c:v>
                  </c:pt>
                  <c:pt idx="1">
                    <c:v> 9,814 </c:v>
                  </c:pt>
                  <c:pt idx="2">
                    <c:v>↓</c:v>
                  </c:pt>
                  <c:pt idx="3">
                    <c:v> 176 </c:v>
                  </c:pt>
                  <c:pt idx="4">
                    <c:v>-1.8 </c:v>
                  </c:pt>
                  <c:pt idx="5">
                    <c:v> 9,000 </c:v>
                  </c:pt>
                  <c:pt idx="6">
                    <c:v> 6,800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9,800 </c:v>
                  </c:pt>
                  <c:pt idx="10">
                    <c:v> 11,270 </c:v>
                  </c:pt>
                  <c:pt idx="11">
                    <c:v> 9,980 </c:v>
                  </c:pt>
                  <c:pt idx="12">
                    <c:v> 11,220 </c:v>
                  </c:pt>
                  <c:pt idx="13">
                    <c:v> 10,670 </c:v>
                  </c:pt>
                </c:lvl>
                <c:lvl>
                  <c:pt idx="5">
                    <c:v> 풀무원 국산콩나물 380g</c:v>
                  </c:pt>
                  <c:pt idx="10">
                    <c:v>종가집 국산콩나물 340g</c:v>
                  </c:pt>
                  <c:pt idx="13">
                    <c:v>종가집 국산콩나물</c:v>
                  </c:pt>
                </c:lvl>
                <c:lvl>
                  <c:pt idx="0">
                    <c:v> 1,918 </c:v>
                  </c:pt>
                  <c:pt idx="1">
                    <c:v> 1,862 </c:v>
                  </c:pt>
                  <c:pt idx="2">
                    <c:v>↑</c:v>
                  </c:pt>
                  <c:pt idx="3">
                    <c:v> 56 </c:v>
                  </c:pt>
                  <c:pt idx="4">
                    <c:v> 3.0 </c:v>
                  </c:pt>
                  <c:pt idx="5">
                    <c:v> 2,500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엘그로 정다운쌀</c:v>
                  </c:pt>
                </c:lvl>
                <c:lvl>
                  <c:pt idx="0">
                    <c:v> 52,710 </c:v>
                  </c:pt>
                  <c:pt idx="1">
                    <c:v> 52,710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49,900 </c:v>
                  </c:pt>
                  <c:pt idx="13">
                    <c:v> 46,800 </c:v>
                  </c:pt>
                </c:lvl>
                <c:lvl>
                  <c:pt idx="5">
                    <c:v>06월 07일</c:v>
                  </c:pt>
                  <c:pt idx="6">
                    <c:v>06월 04일</c:v>
                  </c:pt>
                  <c:pt idx="7">
                    <c:v>06월 04일</c:v>
                  </c:pt>
                  <c:pt idx="8">
                    <c:v>06월 05일</c:v>
                  </c:pt>
                  <c:pt idx="9">
                    <c:v>06월 05일</c:v>
                  </c:pt>
                  <c:pt idx="10">
                    <c:v>06월 05일</c:v>
                  </c:pt>
                  <c:pt idx="11">
                    <c:v>06월 08일</c:v>
                  </c:pt>
                  <c:pt idx="12">
                    <c:v>06월 07일</c:v>
                  </c:pt>
                  <c:pt idx="13">
                    <c:v>06월 04일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083328"/>
        <c:axId val="158105600"/>
      </c:barChart>
      <c:catAx>
        <c:axId val="158083328"/>
        <c:scaling>
          <c:orientation val="minMax"/>
        </c:scaling>
        <c:delete val="0"/>
        <c:axPos val="b"/>
        <c:majorTickMark val="out"/>
        <c:minorTickMark val="none"/>
        <c:tickLblPos val="nextTo"/>
        <c:crossAx val="158105600"/>
        <c:crosses val="autoZero"/>
        <c:auto val="1"/>
        <c:lblAlgn val="ctr"/>
        <c:lblOffset val="100"/>
        <c:noMultiLvlLbl val="0"/>
      </c:catAx>
      <c:valAx>
        <c:axId val="15810560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8083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L24" sqref="L2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3" t="s">
        <v>38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s="10" customFormat="1" ht="39.950000000000003" customHeight="1" x14ac:dyDescent="0.15">
      <c r="A2" s="45" t="s">
        <v>18</v>
      </c>
      <c r="B2" s="45" t="s">
        <v>19</v>
      </c>
      <c r="C2" s="45" t="s">
        <v>20</v>
      </c>
      <c r="D2" s="53" t="s">
        <v>34</v>
      </c>
      <c r="E2" s="53" t="s">
        <v>35</v>
      </c>
      <c r="F2" s="49" t="s">
        <v>36</v>
      </c>
      <c r="G2" s="50"/>
      <c r="H2" s="47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133</v>
      </c>
      <c r="N2" s="21" t="s">
        <v>132</v>
      </c>
      <c r="O2" s="11" t="s">
        <v>54</v>
      </c>
      <c r="P2" s="22" t="s">
        <v>134</v>
      </c>
      <c r="Q2" s="22" t="s">
        <v>135</v>
      </c>
    </row>
    <row r="3" spans="1:17" s="10" customFormat="1" ht="39.950000000000003" customHeight="1" x14ac:dyDescent="0.15">
      <c r="A3" s="46"/>
      <c r="B3" s="46"/>
      <c r="C3" s="46"/>
      <c r="D3" s="54"/>
      <c r="E3" s="54"/>
      <c r="F3" s="51"/>
      <c r="G3" s="52"/>
      <c r="H3" s="48"/>
      <c r="I3" s="29">
        <v>43258</v>
      </c>
      <c r="J3" s="29">
        <v>43255</v>
      </c>
      <c r="K3" s="29">
        <v>43255</v>
      </c>
      <c r="L3" s="29">
        <v>43256</v>
      </c>
      <c r="M3" s="29">
        <v>43256</v>
      </c>
      <c r="N3" s="29">
        <v>43256</v>
      </c>
      <c r="O3" s="29">
        <v>43259</v>
      </c>
      <c r="P3" s="29">
        <v>43258</v>
      </c>
      <c r="Q3" s="29">
        <v>43255</v>
      </c>
    </row>
    <row r="4" spans="1:17" s="14" customFormat="1" ht="19.5" customHeight="1" x14ac:dyDescent="0.15">
      <c r="A4" s="42" t="s">
        <v>21</v>
      </c>
      <c r="B4" s="40" t="s">
        <v>22</v>
      </c>
      <c r="C4" s="12" t="s">
        <v>32</v>
      </c>
      <c r="D4" s="3">
        <f>AVERAGE(I4:Q4)</f>
        <v>52710</v>
      </c>
      <c r="E4" s="3">
        <v>52710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49900</v>
      </c>
      <c r="Q4" s="13">
        <v>46800</v>
      </c>
    </row>
    <row r="5" spans="1:17" s="14" customFormat="1" ht="19.5" customHeight="1" x14ac:dyDescent="0.15">
      <c r="A5" s="43"/>
      <c r="B5" s="41"/>
      <c r="C5" s="12" t="s">
        <v>42</v>
      </c>
      <c r="D5" s="3"/>
      <c r="E5" s="3"/>
      <c r="F5" s="4"/>
      <c r="G5" s="5"/>
      <c r="H5" s="26"/>
      <c r="I5" s="13" t="s">
        <v>65</v>
      </c>
      <c r="J5" s="13" t="s">
        <v>60</v>
      </c>
      <c r="K5" s="13" t="s">
        <v>66</v>
      </c>
      <c r="L5" s="13" t="s">
        <v>58</v>
      </c>
      <c r="M5" s="13" t="s">
        <v>87</v>
      </c>
      <c r="N5" s="13" t="s">
        <v>75</v>
      </c>
      <c r="O5" s="13" t="s">
        <v>68</v>
      </c>
      <c r="P5" s="13" t="s">
        <v>67</v>
      </c>
      <c r="Q5" s="13" t="s">
        <v>87</v>
      </c>
    </row>
    <row r="6" spans="1:17" s="14" customFormat="1" ht="19.5" customHeight="1" x14ac:dyDescent="0.15">
      <c r="A6" s="43"/>
      <c r="B6" s="40" t="s">
        <v>96</v>
      </c>
      <c r="C6" s="12" t="s">
        <v>0</v>
      </c>
      <c r="D6" s="3">
        <f>AVERAGE(I6:Q6)</f>
        <v>1917.7777777777778</v>
      </c>
      <c r="E6" s="3">
        <v>1862</v>
      </c>
      <c r="F6" s="4" t="str">
        <f>IF((D6-E6)&lt;0,"↓",IF((D6-E6)&gt;0,"↑",""))</f>
        <v>↑</v>
      </c>
      <c r="G6" s="5">
        <f>ABS(D6-E6)</f>
        <v>55.777777777777828</v>
      </c>
      <c r="H6" s="26">
        <f>ROUND(((D6-E6)/E6)*100,1)</f>
        <v>3</v>
      </c>
      <c r="I6" s="13">
        <v>2500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3"/>
      <c r="B7" s="41"/>
      <c r="C7" s="12" t="s">
        <v>42</v>
      </c>
      <c r="D7" s="3"/>
      <c r="E7" s="3"/>
      <c r="F7" s="4"/>
      <c r="G7" s="5"/>
      <c r="H7" s="26"/>
      <c r="I7" s="13" t="s">
        <v>154</v>
      </c>
      <c r="J7" s="13"/>
      <c r="K7" s="13"/>
      <c r="L7" s="13"/>
      <c r="M7" s="13"/>
      <c r="N7" s="13" t="s">
        <v>138</v>
      </c>
      <c r="O7" s="13"/>
      <c r="P7" s="13"/>
      <c r="Q7" s="13" t="s">
        <v>90</v>
      </c>
    </row>
    <row r="8" spans="1:17" s="14" customFormat="1" ht="19.5" customHeight="1" x14ac:dyDescent="0.15">
      <c r="A8" s="43"/>
      <c r="B8" s="40" t="s">
        <v>103</v>
      </c>
      <c r="C8" s="12" t="s">
        <v>1</v>
      </c>
      <c r="D8" s="3">
        <f>AVERAGE(I8:Q8)</f>
        <v>9637.7777777777774</v>
      </c>
      <c r="E8" s="3">
        <v>9814</v>
      </c>
      <c r="F8" s="4" t="str">
        <f>IF((D8-E8)&lt;0,"↓",IF((D8-E8)&gt;0,"↑",""))</f>
        <v>↓</v>
      </c>
      <c r="G8" s="5">
        <f>ABS(D8-E8)</f>
        <v>176.22222222222263</v>
      </c>
      <c r="H8" s="26">
        <f>ROUND(((D8-E8)/E8)*100,1)</f>
        <v>-1.8</v>
      </c>
      <c r="I8" s="13">
        <v>9000</v>
      </c>
      <c r="J8" s="13">
        <v>6800</v>
      </c>
      <c r="K8" s="13">
        <v>9000</v>
      </c>
      <c r="L8" s="13">
        <v>9000</v>
      </c>
      <c r="M8" s="13">
        <v>9800</v>
      </c>
      <c r="N8" s="13">
        <v>11270</v>
      </c>
      <c r="O8" s="13">
        <v>9980</v>
      </c>
      <c r="P8" s="13">
        <v>11220</v>
      </c>
      <c r="Q8" s="13">
        <v>10670</v>
      </c>
    </row>
    <row r="9" spans="1:17" s="14" customFormat="1" ht="19.5" customHeight="1" x14ac:dyDescent="0.15">
      <c r="A9" s="43"/>
      <c r="B9" s="41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3"/>
      <c r="B10" s="40" t="s">
        <v>102</v>
      </c>
      <c r="C10" s="12" t="s">
        <v>2</v>
      </c>
      <c r="D10" s="3">
        <f>AVERAGE(I10:Q10)</f>
        <v>2017.7777777777778</v>
      </c>
      <c r="E10" s="3">
        <v>2121</v>
      </c>
      <c r="F10" s="4" t="str">
        <f>IF((D10-E10)&lt;0,"↓",IF((D10-E10)&gt;0,"↑",""))</f>
        <v>↓</v>
      </c>
      <c r="G10" s="5">
        <f>ABS(D10-E10)</f>
        <v>103.22222222222217</v>
      </c>
      <c r="H10" s="26">
        <f>ROUND(((D10-E10)/E10)*100,1)</f>
        <v>-4.9000000000000004</v>
      </c>
      <c r="I10" s="13">
        <v>1500</v>
      </c>
      <c r="J10" s="13">
        <v>1500</v>
      </c>
      <c r="K10" s="13">
        <v>2500</v>
      </c>
      <c r="L10" s="13">
        <v>2000</v>
      </c>
      <c r="M10" s="13">
        <v>1630</v>
      </c>
      <c r="N10" s="13">
        <v>1660</v>
      </c>
      <c r="O10" s="13">
        <v>2980</v>
      </c>
      <c r="P10" s="13">
        <v>2990</v>
      </c>
      <c r="Q10" s="13">
        <v>1400</v>
      </c>
    </row>
    <row r="11" spans="1:17" s="14" customFormat="1" ht="19.5" customHeight="1" x14ac:dyDescent="0.15">
      <c r="A11" s="43"/>
      <c r="B11" s="41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3"/>
      <c r="B12" s="40" t="s">
        <v>101</v>
      </c>
      <c r="C12" s="12" t="s">
        <v>2</v>
      </c>
      <c r="D12" s="3">
        <f>AVERAGE(I12:Q12)</f>
        <v>1958.8888888888889</v>
      </c>
      <c r="E12" s="3">
        <v>1779</v>
      </c>
      <c r="F12" s="4" t="str">
        <f>IF((D12-E12)&lt;0,"↓",IF((D12-E12)&gt;0,"↑",""))</f>
        <v>↑</v>
      </c>
      <c r="G12" s="5">
        <f>ABS(D12-E12)</f>
        <v>179.88888888888891</v>
      </c>
      <c r="H12" s="26">
        <f>ROUND(((D12-E12)/E12)*100,1)</f>
        <v>10.1</v>
      </c>
      <c r="I12" s="13">
        <v>1000</v>
      </c>
      <c r="J12" s="13">
        <v>1400</v>
      </c>
      <c r="K12" s="13">
        <v>2000</v>
      </c>
      <c r="L12" s="13">
        <v>2000</v>
      </c>
      <c r="M12" s="13">
        <v>2000</v>
      </c>
      <c r="N12" s="13">
        <v>2480</v>
      </c>
      <c r="O12" s="13">
        <v>1780</v>
      </c>
      <c r="P12" s="13">
        <v>2990</v>
      </c>
      <c r="Q12" s="13">
        <v>1980</v>
      </c>
    </row>
    <row r="13" spans="1:17" s="14" customFormat="1" ht="19.5" customHeight="1" x14ac:dyDescent="0.15">
      <c r="A13" s="43"/>
      <c r="B13" s="41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 t="s">
        <v>64</v>
      </c>
    </row>
    <row r="14" spans="1:17" s="14" customFormat="1" ht="19.5" customHeight="1" x14ac:dyDescent="0.15">
      <c r="A14" s="43"/>
      <c r="B14" s="40" t="s">
        <v>23</v>
      </c>
      <c r="C14" s="12" t="s">
        <v>2</v>
      </c>
      <c r="D14" s="3">
        <f>AVERAGE(I14:Q14)</f>
        <v>1818.8888888888889</v>
      </c>
      <c r="E14" s="3">
        <v>2030</v>
      </c>
      <c r="F14" s="4" t="str">
        <f>IF((D14-E14)&lt;0,"↓",IF((D14-E14)&gt;0,"↑",""))</f>
        <v>↓</v>
      </c>
      <c r="G14" s="5">
        <f>ABS(D14-E14)</f>
        <v>211.11111111111109</v>
      </c>
      <c r="H14" s="26">
        <f>ROUND(((D14-E14)/E14)*100,1)</f>
        <v>-10.4</v>
      </c>
      <c r="I14" s="13">
        <v>1000</v>
      </c>
      <c r="J14" s="13">
        <v>1500</v>
      </c>
      <c r="K14" s="13">
        <v>1500</v>
      </c>
      <c r="L14" s="13">
        <v>1500</v>
      </c>
      <c r="M14" s="13">
        <v>1880</v>
      </c>
      <c r="N14" s="13">
        <v>2180</v>
      </c>
      <c r="O14" s="13">
        <v>2480</v>
      </c>
      <c r="P14" s="13">
        <v>2150</v>
      </c>
      <c r="Q14" s="13">
        <v>2180</v>
      </c>
    </row>
    <row r="15" spans="1:17" s="14" customFormat="1" ht="19.5" customHeight="1" x14ac:dyDescent="0.15">
      <c r="A15" s="43"/>
      <c r="B15" s="41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3"/>
      <c r="B16" s="40" t="s">
        <v>100</v>
      </c>
      <c r="C16" s="12" t="s">
        <v>31</v>
      </c>
      <c r="D16" s="3">
        <f>AVERAGE(I16:Q16)</f>
        <v>2384.4444444444443</v>
      </c>
      <c r="E16" s="3">
        <v>2384</v>
      </c>
      <c r="F16" s="4" t="str">
        <f>IF((D16-E16)&lt;0,"↓",IF((D16-E16)&gt;0,"↑",""))</f>
        <v>↑</v>
      </c>
      <c r="G16" s="5">
        <f>ABS(D16-E16)</f>
        <v>0.44444444444434339</v>
      </c>
      <c r="H16" s="26">
        <f>ROUND(((D16-E16)/E16)*100,1)</f>
        <v>0</v>
      </c>
      <c r="I16" s="13">
        <v>2500</v>
      </c>
      <c r="J16" s="13">
        <v>1800</v>
      </c>
      <c r="K16" s="13">
        <v>2500</v>
      </c>
      <c r="L16" s="13">
        <v>2500</v>
      </c>
      <c r="M16" s="13">
        <v>2480</v>
      </c>
      <c r="N16" s="13">
        <v>2180</v>
      </c>
      <c r="O16" s="13">
        <v>2330</v>
      </c>
      <c r="P16" s="13">
        <v>2690</v>
      </c>
      <c r="Q16" s="13">
        <v>2480</v>
      </c>
    </row>
    <row r="17" spans="1:17" s="14" customFormat="1" ht="19.5" customHeight="1" x14ac:dyDescent="0.15">
      <c r="A17" s="43"/>
      <c r="B17" s="41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3"/>
      <c r="B18" s="40" t="s">
        <v>99</v>
      </c>
      <c r="C18" s="12" t="s">
        <v>3</v>
      </c>
      <c r="D18" s="3">
        <f>AVERAGE(I18:Q18)</f>
        <v>1293.6666666666667</v>
      </c>
      <c r="E18" s="3">
        <v>1182</v>
      </c>
      <c r="F18" s="4" t="str">
        <f>IF((D18-E18)&lt;0,"↓",IF((D18-E18)&gt;0,"↑",""))</f>
        <v>↑</v>
      </c>
      <c r="G18" s="5">
        <f>ABS(D18-E18)</f>
        <v>111.66666666666674</v>
      </c>
      <c r="H18" s="26">
        <f>ROUND(((D18-E18)/E18)*100,1)</f>
        <v>9.4</v>
      </c>
      <c r="I18" s="13">
        <v>1250</v>
      </c>
      <c r="J18" s="13">
        <v>1250</v>
      </c>
      <c r="K18" s="13">
        <v>1250</v>
      </c>
      <c r="L18" s="13">
        <v>1000</v>
      </c>
      <c r="M18" s="13">
        <v>1580</v>
      </c>
      <c r="N18" s="13">
        <v>1330</v>
      </c>
      <c r="O18" s="13">
        <v>1330</v>
      </c>
      <c r="P18" s="13">
        <v>1670</v>
      </c>
      <c r="Q18" s="13">
        <v>983</v>
      </c>
    </row>
    <row r="19" spans="1:17" s="14" customFormat="1" ht="18.75" customHeight="1" x14ac:dyDescent="0.15">
      <c r="A19" s="43"/>
      <c r="B19" s="41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3"/>
      <c r="B20" s="40" t="s">
        <v>95</v>
      </c>
      <c r="C20" s="12" t="s">
        <v>43</v>
      </c>
      <c r="D20" s="3">
        <f>AVERAGE(I20:Q20)</f>
        <v>2472.2222222222222</v>
      </c>
      <c r="E20" s="3">
        <v>2239</v>
      </c>
      <c r="F20" s="4" t="str">
        <f>IF((D20-E20)&lt;0,"↓",IF((D20-E20)&gt;0,"↑",""))</f>
        <v>↑</v>
      </c>
      <c r="G20" s="5">
        <f>ABS(D20-E20)</f>
        <v>233.22222222222217</v>
      </c>
      <c r="H20" s="26">
        <f>ROUND(((D20-E20)/E20)*100,1)</f>
        <v>10.4</v>
      </c>
      <c r="I20" s="13">
        <v>1700</v>
      </c>
      <c r="J20" s="13">
        <v>2500</v>
      </c>
      <c r="K20" s="13">
        <v>2500</v>
      </c>
      <c r="L20" s="13">
        <v>2500</v>
      </c>
      <c r="M20" s="13">
        <v>2500</v>
      </c>
      <c r="N20" s="13">
        <v>2580</v>
      </c>
      <c r="O20" s="13">
        <v>2980</v>
      </c>
      <c r="P20" s="13">
        <v>2490</v>
      </c>
      <c r="Q20" s="13">
        <v>2500</v>
      </c>
    </row>
    <row r="21" spans="1:17" s="14" customFormat="1" ht="19.5" customHeight="1" x14ac:dyDescent="0.15">
      <c r="A21" s="43"/>
      <c r="B21" s="41"/>
      <c r="C21" s="12" t="s">
        <v>42</v>
      </c>
      <c r="D21" s="3"/>
      <c r="E21" s="3"/>
      <c r="F21" s="4"/>
      <c r="G21" s="5"/>
      <c r="H21" s="26"/>
      <c r="I21" s="13" t="s">
        <v>89</v>
      </c>
      <c r="J21" s="13" t="s">
        <v>71</v>
      </c>
      <c r="K21" s="15"/>
      <c r="L21" s="13"/>
      <c r="M21" s="13" t="s">
        <v>147</v>
      </c>
      <c r="N21" s="13" t="s">
        <v>139</v>
      </c>
      <c r="O21" s="13"/>
      <c r="P21" s="13"/>
      <c r="Q21" s="13" t="s">
        <v>126</v>
      </c>
    </row>
    <row r="22" spans="1:17" s="14" customFormat="1" ht="19.5" customHeight="1" x14ac:dyDescent="0.15">
      <c r="A22" s="43"/>
      <c r="B22" s="40" t="s">
        <v>98</v>
      </c>
      <c r="C22" s="12" t="s">
        <v>72</v>
      </c>
      <c r="D22" s="3">
        <f>AVERAGE(I22:Q22)</f>
        <v>9600</v>
      </c>
      <c r="E22" s="3">
        <v>8822</v>
      </c>
      <c r="F22" s="4" t="str">
        <f>IF((D22-E22)&lt;0,"↓",IF((D22-E22)&gt;0,"↑",""))</f>
        <v>↑</v>
      </c>
      <c r="G22" s="5">
        <f>ABS(D22-E22)</f>
        <v>778</v>
      </c>
      <c r="H22" s="26">
        <f>ROUND(((D22-E22)/E22)*100,1)</f>
        <v>8.8000000000000007</v>
      </c>
      <c r="I22" s="13">
        <v>8000</v>
      </c>
      <c r="J22" s="13">
        <v>7000</v>
      </c>
      <c r="K22" s="13">
        <v>8500</v>
      </c>
      <c r="L22" s="13">
        <v>8500</v>
      </c>
      <c r="M22" s="13">
        <v>9500</v>
      </c>
      <c r="N22" s="13">
        <v>11300</v>
      </c>
      <c r="O22" s="13">
        <v>13200</v>
      </c>
      <c r="P22" s="13">
        <v>10900</v>
      </c>
      <c r="Q22" s="13">
        <v>9500</v>
      </c>
    </row>
    <row r="23" spans="1:17" s="14" customFormat="1" ht="19.5" customHeight="1" x14ac:dyDescent="0.15">
      <c r="A23" s="43"/>
      <c r="B23" s="41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 t="s">
        <v>76</v>
      </c>
      <c r="O23" s="20"/>
      <c r="P23" s="20"/>
      <c r="Q23" s="20"/>
    </row>
    <row r="24" spans="1:17" s="14" customFormat="1" ht="20.25" customHeight="1" x14ac:dyDescent="0.15">
      <c r="A24" s="43"/>
      <c r="B24" s="40" t="s">
        <v>97</v>
      </c>
      <c r="C24" s="12" t="s">
        <v>49</v>
      </c>
      <c r="D24" s="3">
        <f>AVERAGE(I24:Q24)</f>
        <v>43866.666666666664</v>
      </c>
      <c r="E24" s="3">
        <v>42017</v>
      </c>
      <c r="F24" s="4" t="str">
        <f>IF((D24-E24)&lt;0,"↓",IF((D24-E24)&gt;0,"↑",""))</f>
        <v>↑</v>
      </c>
      <c r="G24" s="5">
        <f>ABS(D24-E24)</f>
        <v>1849.6666666666642</v>
      </c>
      <c r="H24" s="26">
        <f>ROUND(((D24-E24)/E24)*100,1)</f>
        <v>4.4000000000000004</v>
      </c>
      <c r="I24" s="13">
        <v>35000</v>
      </c>
      <c r="J24" s="13">
        <v>37500</v>
      </c>
      <c r="K24" s="13">
        <v>41700</v>
      </c>
      <c r="L24" s="13">
        <v>43400</v>
      </c>
      <c r="M24" s="31">
        <v>44000</v>
      </c>
      <c r="N24" s="13">
        <v>52500</v>
      </c>
      <c r="O24" s="13">
        <v>46750</v>
      </c>
      <c r="P24" s="13">
        <v>49950</v>
      </c>
      <c r="Q24" s="13">
        <v>44000</v>
      </c>
    </row>
    <row r="25" spans="1:17" s="18" customFormat="1" ht="24" customHeight="1" x14ac:dyDescent="0.15">
      <c r="A25" s="43"/>
      <c r="B25" s="41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N25" s="16"/>
      <c r="O25" s="16"/>
      <c r="P25" s="16"/>
      <c r="Q25" s="16"/>
    </row>
    <row r="26" spans="1:17" s="14" customFormat="1" ht="24" customHeight="1" x14ac:dyDescent="0.15">
      <c r="A26" s="43"/>
      <c r="B26" s="40" t="s">
        <v>24</v>
      </c>
      <c r="C26" s="12" t="s">
        <v>4</v>
      </c>
      <c r="D26" s="3">
        <f>AVERAGE(I26:Q26)</f>
        <v>9215.5555555555547</v>
      </c>
      <c r="E26" s="3">
        <v>9238</v>
      </c>
      <c r="F26" s="4" t="str">
        <f>IF((D26-E26)&lt;0,"↓",IF((D26-E26)&gt;0,"↑",""))</f>
        <v>↓</v>
      </c>
      <c r="G26" s="5">
        <f>ABS(D26-E26)</f>
        <v>22.444444444445253</v>
      </c>
      <c r="H26" s="26">
        <f>ROUND(((D26-E26)/E26)*100,1)</f>
        <v>-0.2</v>
      </c>
      <c r="I26" s="13">
        <v>10000</v>
      </c>
      <c r="J26" s="13">
        <v>9170</v>
      </c>
      <c r="K26" s="13">
        <v>9170</v>
      </c>
      <c r="L26" s="13">
        <v>10000</v>
      </c>
      <c r="M26" s="31">
        <v>8250</v>
      </c>
      <c r="N26" s="13">
        <v>8400</v>
      </c>
      <c r="O26" s="13">
        <v>11250</v>
      </c>
      <c r="P26" s="13">
        <v>8450</v>
      </c>
      <c r="Q26" s="13">
        <v>8250</v>
      </c>
    </row>
    <row r="27" spans="1:17" s="18" customFormat="1" ht="24" customHeight="1" x14ac:dyDescent="0.15">
      <c r="A27" s="43"/>
      <c r="B27" s="41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3"/>
      <c r="B28" s="40" t="s">
        <v>41</v>
      </c>
      <c r="C28" s="12" t="s">
        <v>44</v>
      </c>
      <c r="D28" s="3">
        <f>AVERAGE(I28:Q28)</f>
        <v>5267.7777777777774</v>
      </c>
      <c r="E28" s="3">
        <v>5217</v>
      </c>
      <c r="F28" s="4" t="str">
        <f>IF((D28-E28)&lt;0,"↓",IF((D28-E28)&gt;0,"↑",""))</f>
        <v>↑</v>
      </c>
      <c r="G28" s="5">
        <f>ABS(D28-E28)</f>
        <v>50.777777777777374</v>
      </c>
      <c r="H28" s="26">
        <f>ROUND(((D28-E28)/E28)*100,1)</f>
        <v>1</v>
      </c>
      <c r="I28" s="13">
        <v>5000</v>
      </c>
      <c r="J28" s="13">
        <v>5000</v>
      </c>
      <c r="K28" s="13">
        <v>5000</v>
      </c>
      <c r="L28" s="13">
        <v>5000</v>
      </c>
      <c r="M28" s="13">
        <v>4980</v>
      </c>
      <c r="N28" s="13">
        <v>5680</v>
      </c>
      <c r="O28" s="13">
        <v>4960</v>
      </c>
      <c r="P28" s="13">
        <v>6990</v>
      </c>
      <c r="Q28" s="13">
        <v>4800</v>
      </c>
    </row>
    <row r="29" spans="1:17" s="14" customFormat="1" ht="19.5" customHeight="1" x14ac:dyDescent="0.15">
      <c r="A29" s="43"/>
      <c r="B29" s="41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 t="s">
        <v>148</v>
      </c>
      <c r="N29" s="13"/>
      <c r="O29" s="13"/>
      <c r="P29" s="13"/>
      <c r="Q29" s="13" t="s">
        <v>143</v>
      </c>
    </row>
    <row r="30" spans="1:17" s="14" customFormat="1" ht="19.5" customHeight="1" x14ac:dyDescent="0.15">
      <c r="A30" s="43"/>
      <c r="B30" s="40" t="s">
        <v>104</v>
      </c>
      <c r="C30" s="12" t="s">
        <v>5</v>
      </c>
      <c r="D30" s="3">
        <f>AVERAGE(I30:Q30)</f>
        <v>4321.1111111111113</v>
      </c>
      <c r="E30" s="3">
        <v>4388</v>
      </c>
      <c r="F30" s="4" t="str">
        <f>IF((D30-E30)&lt;0,"↓",IF((D30-E30)&gt;0,"↑",""))</f>
        <v>↓</v>
      </c>
      <c r="G30" s="5">
        <f>ABS(D30-E30)</f>
        <v>66.888888888888687</v>
      </c>
      <c r="H30" s="26">
        <f>ROUND(((D30-E30)/E30)*100,1)</f>
        <v>-1.5</v>
      </c>
      <c r="I30" s="13">
        <v>3500</v>
      </c>
      <c r="J30" s="13">
        <v>3980</v>
      </c>
      <c r="K30" s="13">
        <v>4000</v>
      </c>
      <c r="L30" s="13">
        <v>4000</v>
      </c>
      <c r="M30" s="13">
        <v>3980</v>
      </c>
      <c r="N30" s="13">
        <v>5990</v>
      </c>
      <c r="O30" s="13">
        <v>4980</v>
      </c>
      <c r="P30" s="13">
        <v>4480</v>
      </c>
      <c r="Q30" s="13">
        <v>3980</v>
      </c>
    </row>
    <row r="31" spans="1:17" s="14" customFormat="1" ht="19.5" customHeight="1" x14ac:dyDescent="0.15">
      <c r="A31" s="43"/>
      <c r="B31" s="41"/>
      <c r="C31" s="12" t="s">
        <v>42</v>
      </c>
      <c r="D31" s="3"/>
      <c r="E31" s="3"/>
      <c r="F31" s="4"/>
      <c r="G31" s="5"/>
      <c r="H31" s="26"/>
      <c r="I31" s="13"/>
      <c r="J31" s="13" t="s">
        <v>86</v>
      </c>
      <c r="K31" s="13"/>
      <c r="L31" s="13"/>
      <c r="M31" s="13" t="s">
        <v>149</v>
      </c>
      <c r="N31" s="13"/>
      <c r="O31" s="13"/>
      <c r="P31" s="13"/>
      <c r="Q31" s="13" t="s">
        <v>143</v>
      </c>
    </row>
    <row r="32" spans="1:17" s="14" customFormat="1" ht="19.5" customHeight="1" x14ac:dyDescent="0.15">
      <c r="A32" s="43"/>
      <c r="B32" s="40" t="s">
        <v>105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3"/>
      <c r="B33" s="41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3"/>
      <c r="B34" s="40" t="s">
        <v>106</v>
      </c>
      <c r="C34" s="12" t="s">
        <v>2</v>
      </c>
      <c r="D34" s="3">
        <f>AVERAGE(I34:Q34)</f>
        <v>3928.8888888888887</v>
      </c>
      <c r="E34" s="3">
        <v>4579</v>
      </c>
      <c r="F34" s="4" t="str">
        <f>IF((D34-E34)&lt;0,"↓",IF((D34-E34)&gt;0,"↑",""))</f>
        <v>↓</v>
      </c>
      <c r="G34" s="5">
        <f>ABS(D34-E34)</f>
        <v>650.11111111111131</v>
      </c>
      <c r="H34" s="26">
        <f>ROUND(((D34-E34)/E34)*100,1)</f>
        <v>-14.2</v>
      </c>
      <c r="I34" s="13">
        <v>3000</v>
      </c>
      <c r="J34" s="13">
        <v>1980</v>
      </c>
      <c r="K34" s="13">
        <v>3000</v>
      </c>
      <c r="L34" s="13">
        <v>3000</v>
      </c>
      <c r="M34" s="13">
        <v>4430</v>
      </c>
      <c r="N34" s="13">
        <v>5980</v>
      </c>
      <c r="O34" s="13">
        <v>3980</v>
      </c>
      <c r="P34" s="13">
        <v>3870</v>
      </c>
      <c r="Q34" s="13">
        <v>6120</v>
      </c>
    </row>
    <row r="35" spans="1:17" s="14" customFormat="1" ht="19.5" customHeight="1" x14ac:dyDescent="0.15">
      <c r="A35" s="43"/>
      <c r="B35" s="41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3"/>
      <c r="B36" s="40" t="s">
        <v>39</v>
      </c>
      <c r="C36" s="12" t="s">
        <v>45</v>
      </c>
      <c r="D36" s="3">
        <f>AVERAGE(I36:Q36)</f>
        <v>26924.444444444445</v>
      </c>
      <c r="E36" s="3">
        <v>26924</v>
      </c>
      <c r="F36" s="4" t="str">
        <f>IF((D36-E36)&lt;0,"↓",IF((D36-E36)&gt;0,"↑",""))</f>
        <v>↑</v>
      </c>
      <c r="G36" s="5">
        <f>ABS(D36-E36)</f>
        <v>0.44444444444525288</v>
      </c>
      <c r="H36" s="26">
        <f>ROUND(((D36-E36)/E36)*100,1)</f>
        <v>0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3"/>
      <c r="B37" s="41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74</v>
      </c>
      <c r="K37" s="13"/>
      <c r="L37" s="13"/>
      <c r="M37" s="19" t="s">
        <v>140</v>
      </c>
      <c r="N37" s="24"/>
      <c r="O37" s="30"/>
      <c r="P37" s="15"/>
      <c r="Q37" s="13"/>
    </row>
    <row r="38" spans="1:17" s="14" customFormat="1" ht="19.5" customHeight="1" x14ac:dyDescent="0.15">
      <c r="A38" s="43"/>
      <c r="B38" s="40" t="s">
        <v>40</v>
      </c>
      <c r="C38" s="12" t="s">
        <v>46</v>
      </c>
      <c r="D38" s="3">
        <f>AVERAGE(I38:Q38)</f>
        <v>7744.4444444444443</v>
      </c>
      <c r="E38" s="3">
        <v>7744</v>
      </c>
      <c r="F38" s="4" t="str">
        <f>IF((D38-E38)&lt;0,"↓",IF((D38-E38)&gt;0,"↑",""))</f>
        <v>↑</v>
      </c>
      <c r="G38" s="5">
        <f>ABS(D38-E38)</f>
        <v>0.44444444444434339</v>
      </c>
      <c r="H38" s="26">
        <f>ROUND(((D38-E38)/E38)*100,1)</f>
        <v>0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4"/>
      <c r="B39" s="41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73</v>
      </c>
      <c r="N39" s="25"/>
      <c r="O39" s="15"/>
      <c r="P39" s="15"/>
      <c r="Q39" s="15"/>
    </row>
    <row r="40" spans="1:17" s="14" customFormat="1" ht="19.5" customHeight="1" x14ac:dyDescent="0.15">
      <c r="A40" s="42" t="s">
        <v>25</v>
      </c>
      <c r="B40" s="40" t="s">
        <v>107</v>
      </c>
      <c r="C40" s="12" t="s">
        <v>16</v>
      </c>
      <c r="D40" s="3">
        <f>AVERAGE(I40:Q40)</f>
        <v>4814.4444444444443</v>
      </c>
      <c r="E40" s="3">
        <v>4763</v>
      </c>
      <c r="F40" s="4" t="str">
        <f>IF((D40-E40)&lt;0,"↓",IF((D40-E40)&gt;0,"↑",""))</f>
        <v>↑</v>
      </c>
      <c r="G40" s="5">
        <f>ABS(D40-E40)</f>
        <v>51.444444444444343</v>
      </c>
      <c r="H40" s="26">
        <f>ROUND(((D40-E40)/E40)*100,1)</f>
        <v>1.1000000000000001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3"/>
      <c r="B41" s="41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3"/>
      <c r="B42" s="40" t="s">
        <v>108</v>
      </c>
      <c r="C42" s="12" t="s">
        <v>7</v>
      </c>
      <c r="D42" s="3">
        <f>AVERAGE(I42:Q42)</f>
        <v>1330</v>
      </c>
      <c r="E42" s="3">
        <v>1330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3"/>
      <c r="B43" s="41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3"/>
      <c r="B44" s="40" t="s">
        <v>109</v>
      </c>
      <c r="C44" s="12" t="s">
        <v>8</v>
      </c>
      <c r="D44" s="3">
        <f>AVERAGE(I44:Q44)</f>
        <v>4693.333333333333</v>
      </c>
      <c r="E44" s="3">
        <v>4693</v>
      </c>
      <c r="F44" s="4" t="str">
        <f>IF((D44-E44)&lt;0,"↓",IF((D44-E44)&gt;0,"↑",""))</f>
        <v>↑</v>
      </c>
      <c r="G44" s="5">
        <f>ABS(D44-E44)</f>
        <v>0.33333333333303017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3"/>
      <c r="B45" s="41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88</v>
      </c>
      <c r="N45" s="13"/>
      <c r="O45" s="13"/>
      <c r="P45" s="13"/>
      <c r="Q45" s="13" t="s">
        <v>122</v>
      </c>
    </row>
    <row r="46" spans="1:17" s="14" customFormat="1" ht="19.5" customHeight="1" x14ac:dyDescent="0.15">
      <c r="A46" s="43"/>
      <c r="B46" s="40" t="s">
        <v>77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3"/>
      <c r="B47" s="41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 t="s">
        <v>150</v>
      </c>
      <c r="N47" s="13" t="s">
        <v>120</v>
      </c>
      <c r="O47" s="13"/>
      <c r="P47" s="13"/>
      <c r="Q47" s="13"/>
    </row>
    <row r="48" spans="1:17" s="14" customFormat="1" ht="18.75" customHeight="1" x14ac:dyDescent="0.15">
      <c r="A48" s="43"/>
      <c r="B48" s="40" t="s">
        <v>110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3"/>
      <c r="B49" s="41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3"/>
      <c r="B50" s="40" t="s">
        <v>26</v>
      </c>
      <c r="C50" s="12" t="s">
        <v>11</v>
      </c>
      <c r="D50" s="3">
        <f>AVERAGE(I50:Q50)</f>
        <v>2020</v>
      </c>
      <c r="E50" s="3">
        <v>1998</v>
      </c>
      <c r="F50" s="4" t="str">
        <f>IF((D50-E50)&lt;0,"↓",IF((D50-E50)&gt;0,"↑",""))</f>
        <v>↑</v>
      </c>
      <c r="G50" s="5">
        <f>ABS(D50-E50)</f>
        <v>22</v>
      </c>
      <c r="H50" s="26">
        <f>ROUND(((D50-E50)/E50)*100,1)</f>
        <v>1.1000000000000001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2190</v>
      </c>
      <c r="Q50" s="13">
        <v>1890</v>
      </c>
    </row>
    <row r="51" spans="1:17" s="14" customFormat="1" ht="19.5" customHeight="1" x14ac:dyDescent="0.15">
      <c r="A51" s="43"/>
      <c r="B51" s="41"/>
      <c r="C51" s="12" t="s">
        <v>42</v>
      </c>
      <c r="D51" s="3"/>
      <c r="E51" s="3"/>
      <c r="F51" s="4"/>
      <c r="G51" s="5"/>
      <c r="H51" s="26"/>
      <c r="I51" s="13" t="s">
        <v>69</v>
      </c>
      <c r="J51" s="13" t="s">
        <v>61</v>
      </c>
      <c r="K51" s="13"/>
      <c r="L51" s="13"/>
      <c r="M51" s="13" t="s">
        <v>151</v>
      </c>
      <c r="N51" s="13" t="s">
        <v>78</v>
      </c>
      <c r="O51" s="13"/>
      <c r="P51" s="13"/>
      <c r="Q51" s="13" t="s">
        <v>123</v>
      </c>
    </row>
    <row r="52" spans="1:17" s="14" customFormat="1" ht="19.5" customHeight="1" x14ac:dyDescent="0.15">
      <c r="A52" s="43"/>
      <c r="B52" s="40" t="s">
        <v>111</v>
      </c>
      <c r="C52" s="12" t="s">
        <v>27</v>
      </c>
      <c r="D52" s="3">
        <f>AVERAGE(I52:Q52)</f>
        <v>25462.5</v>
      </c>
      <c r="E52" s="3">
        <v>25475</v>
      </c>
      <c r="F52" s="4" t="str">
        <f>IF((D52-E52)&lt;0,"↓",IF((D52-E52)&gt;0,"↑",""))</f>
        <v>↓</v>
      </c>
      <c r="G52" s="5">
        <f>ABS(D52-E52)</f>
        <v>12.5</v>
      </c>
      <c r="H52" s="26">
        <f>ROUND(((D52-E52)/E52)*100,1)</f>
        <v>0</v>
      </c>
      <c r="I52" s="13">
        <v>27200</v>
      </c>
      <c r="J52" s="13" t="s">
        <v>131</v>
      </c>
      <c r="K52" s="13">
        <v>28300</v>
      </c>
      <c r="L52" s="13">
        <v>28300</v>
      </c>
      <c r="M52" s="13">
        <v>22900</v>
      </c>
      <c r="N52" s="13">
        <v>20300</v>
      </c>
      <c r="O52" s="13">
        <v>26900</v>
      </c>
      <c r="P52" s="13">
        <v>26900</v>
      </c>
      <c r="Q52" s="13">
        <v>22900</v>
      </c>
    </row>
    <row r="53" spans="1:17" s="14" customFormat="1" ht="19.5" customHeight="1" x14ac:dyDescent="0.15">
      <c r="A53" s="43"/>
      <c r="B53" s="41"/>
      <c r="C53" s="12" t="s">
        <v>42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125</v>
      </c>
      <c r="N53" s="13" t="s">
        <v>145</v>
      </c>
      <c r="O53" s="13"/>
      <c r="P53" s="13"/>
      <c r="Q53" s="13" t="s">
        <v>124</v>
      </c>
    </row>
    <row r="54" spans="1:17" s="14" customFormat="1" ht="19.5" customHeight="1" x14ac:dyDescent="0.15">
      <c r="A54" s="43"/>
      <c r="B54" s="40" t="s">
        <v>112</v>
      </c>
      <c r="C54" s="12" t="s">
        <v>12</v>
      </c>
      <c r="D54" s="3">
        <f>AVERAGE(I54:Q54)</f>
        <v>1894.4444444444443</v>
      </c>
      <c r="E54" s="3">
        <v>1894</v>
      </c>
      <c r="F54" s="4" t="str">
        <f>IF((D54-E54)&lt;0,"↓",IF((D54-E54)&gt;0,"↑",""))</f>
        <v>↑</v>
      </c>
      <c r="G54" s="5">
        <f>ABS(D54-E54)</f>
        <v>0.44444444444434339</v>
      </c>
      <c r="H54" s="26">
        <f>ROUND(((D54-E54)/E54)*100,1)</f>
        <v>0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3"/>
      <c r="B55" s="41"/>
      <c r="C55" s="12" t="s">
        <v>42</v>
      </c>
      <c r="D55" s="3"/>
      <c r="E55" s="3"/>
      <c r="F55" s="4"/>
      <c r="G55" s="5"/>
      <c r="H55" s="26"/>
      <c r="I55" s="13"/>
      <c r="J55" s="13" t="s">
        <v>93</v>
      </c>
      <c r="K55" s="13"/>
      <c r="L55" s="13"/>
      <c r="M55" s="13" t="s">
        <v>152</v>
      </c>
      <c r="N55" s="13" t="s">
        <v>136</v>
      </c>
      <c r="O55" s="13"/>
      <c r="P55" s="13"/>
      <c r="Q55" s="13" t="s">
        <v>127</v>
      </c>
    </row>
    <row r="56" spans="1:17" s="14" customFormat="1" ht="19.5" customHeight="1" x14ac:dyDescent="0.15">
      <c r="A56" s="43"/>
      <c r="B56" s="40" t="s">
        <v>113</v>
      </c>
      <c r="C56" s="12" t="s">
        <v>47</v>
      </c>
      <c r="D56" s="3">
        <f>AVERAGE(I56:Q56)</f>
        <v>10350</v>
      </c>
      <c r="E56" s="3">
        <v>10350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3"/>
      <c r="B57" s="41"/>
      <c r="C57" s="12" t="s">
        <v>42</v>
      </c>
      <c r="D57" s="3"/>
      <c r="E57" s="3"/>
      <c r="F57" s="4"/>
      <c r="G57" s="5"/>
      <c r="H57" s="26"/>
      <c r="I57" s="13"/>
      <c r="J57" s="13" t="s">
        <v>80</v>
      </c>
      <c r="K57" s="13"/>
      <c r="L57" s="13"/>
      <c r="M57" s="13" t="s">
        <v>121</v>
      </c>
      <c r="N57" s="13" t="s">
        <v>146</v>
      </c>
      <c r="O57" s="13"/>
      <c r="Q57" s="13" t="s">
        <v>128</v>
      </c>
    </row>
    <row r="58" spans="1:17" s="14" customFormat="1" ht="19.5" customHeight="1" x14ac:dyDescent="0.15">
      <c r="A58" s="43"/>
      <c r="B58" s="40" t="s">
        <v>114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4"/>
      <c r="B59" s="41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7" t="s">
        <v>37</v>
      </c>
      <c r="B60" s="40" t="s">
        <v>115</v>
      </c>
      <c r="C60" s="12" t="s">
        <v>33</v>
      </c>
      <c r="D60" s="3">
        <f>AVERAGE(I60:Q60)</f>
        <v>8740</v>
      </c>
      <c r="E60" s="3">
        <v>8729</v>
      </c>
      <c r="F60" s="4" t="str">
        <f>IF((D60-E60)&lt;0,"↓",IF((D60-E60)&gt;0,"↑",""))</f>
        <v>↑</v>
      </c>
      <c r="G60" s="5">
        <f>ABS(D60-E60)</f>
        <v>11</v>
      </c>
      <c r="H60" s="26">
        <f>ROUND(((D60-E60)/E60)*100,1)</f>
        <v>0.1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9900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8"/>
      <c r="B61" s="41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85</v>
      </c>
      <c r="K61" s="13"/>
      <c r="L61" s="13"/>
      <c r="M61" s="13" t="s">
        <v>63</v>
      </c>
      <c r="N61" s="13" t="s">
        <v>63</v>
      </c>
      <c r="O61" s="13"/>
      <c r="Q61" s="13"/>
    </row>
    <row r="62" spans="1:17" s="14" customFormat="1" ht="19.5" customHeight="1" x14ac:dyDescent="0.15">
      <c r="A62" s="38"/>
      <c r="B62" s="40" t="s">
        <v>116</v>
      </c>
      <c r="C62" s="12" t="s">
        <v>14</v>
      </c>
      <c r="D62" s="3">
        <f>AVERAGE(I62:Q62)</f>
        <v>7795.5555555555557</v>
      </c>
      <c r="E62" s="3">
        <v>6696</v>
      </c>
      <c r="F62" s="4" t="str">
        <f>IF((D62-E62)&lt;0,"↓",IF((D62-E62)&gt;0,"↑",""))</f>
        <v>↑</v>
      </c>
      <c r="G62" s="5">
        <f>ABS(D62-E62)</f>
        <v>1099.5555555555557</v>
      </c>
      <c r="H62" s="26">
        <f>ROUND(((D62-E62)/E62)*100,1)</f>
        <v>16.399999999999999</v>
      </c>
      <c r="I62" s="13">
        <v>7800</v>
      </c>
      <c r="J62" s="13">
        <v>4980</v>
      </c>
      <c r="K62" s="13">
        <v>5980</v>
      </c>
      <c r="L62" s="13">
        <v>7900</v>
      </c>
      <c r="M62" s="13">
        <v>9900</v>
      </c>
      <c r="N62" s="13">
        <v>9900</v>
      </c>
      <c r="O62" s="13">
        <v>7900</v>
      </c>
      <c r="P62" s="13">
        <v>5900</v>
      </c>
      <c r="Q62" s="13">
        <v>9900</v>
      </c>
    </row>
    <row r="63" spans="1:17" s="14" customFormat="1" ht="19.5" customHeight="1" x14ac:dyDescent="0.15">
      <c r="A63" s="38"/>
      <c r="B63" s="41"/>
      <c r="C63" s="12" t="s">
        <v>42</v>
      </c>
      <c r="D63" s="3"/>
      <c r="E63" s="3"/>
      <c r="F63" s="4"/>
      <c r="G63" s="5"/>
      <c r="H63" s="26"/>
      <c r="I63" s="13" t="s">
        <v>70</v>
      </c>
      <c r="J63" s="13" t="s">
        <v>94</v>
      </c>
      <c r="K63" s="13"/>
      <c r="L63" s="13"/>
      <c r="M63" s="13" t="s">
        <v>153</v>
      </c>
      <c r="N63" s="13" t="s">
        <v>91</v>
      </c>
      <c r="O63" s="13"/>
      <c r="P63" s="13"/>
      <c r="Q63" s="13" t="s">
        <v>129</v>
      </c>
    </row>
    <row r="64" spans="1:17" s="14" customFormat="1" ht="19.5" customHeight="1" x14ac:dyDescent="0.15">
      <c r="A64" s="38"/>
      <c r="B64" s="40" t="s">
        <v>117</v>
      </c>
      <c r="C64" s="12" t="s">
        <v>15</v>
      </c>
      <c r="D64" s="3">
        <f>AVERAGE(I64:Q64)</f>
        <v>13876.666666666666</v>
      </c>
      <c r="E64" s="3">
        <v>14310</v>
      </c>
      <c r="F64" s="4" t="str">
        <f>IF((D64-E64)&lt;0,"↓",IF((D64-E64)&gt;0,"↑",""))</f>
        <v>↓</v>
      </c>
      <c r="G64" s="5">
        <f>ABS(D64-E64)</f>
        <v>433.33333333333394</v>
      </c>
      <c r="H64" s="26">
        <f>ROUND(((D64-E64)/E64)*100,1)</f>
        <v>-3</v>
      </c>
      <c r="I64" s="13">
        <v>12000</v>
      </c>
      <c r="J64" s="13">
        <v>7900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9"/>
      <c r="B65" s="41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142</v>
      </c>
      <c r="J65" s="13" t="s">
        <v>144</v>
      </c>
      <c r="K65" s="13"/>
      <c r="L65" s="13"/>
      <c r="M65" s="13" t="s">
        <v>141</v>
      </c>
      <c r="N65" s="13" t="s">
        <v>137</v>
      </c>
      <c r="O65" s="13"/>
      <c r="P65" s="13"/>
      <c r="Q65" s="13" t="s">
        <v>92</v>
      </c>
    </row>
    <row r="66" spans="1:17" s="14" customFormat="1" ht="19.5" customHeight="1" x14ac:dyDescent="0.15">
      <c r="A66" s="34" t="s">
        <v>28</v>
      </c>
      <c r="B66" s="40" t="s">
        <v>29</v>
      </c>
      <c r="C66" s="12" t="s">
        <v>17</v>
      </c>
      <c r="D66" s="3">
        <f>AVERAGE(I66:Q66)</f>
        <v>1600.5555555555557</v>
      </c>
      <c r="E66" s="3">
        <v>1599</v>
      </c>
      <c r="F66" s="4" t="str">
        <f t="shared" si="0"/>
        <v>↑</v>
      </c>
      <c r="G66" s="5">
        <f>ABS(D66-E66)</f>
        <v>1.5555555555556566</v>
      </c>
      <c r="H66" s="26">
        <f>ROUND(((D66-E66)/E66)*100,1)</f>
        <v>0.1</v>
      </c>
      <c r="I66" s="13">
        <v>1578</v>
      </c>
      <c r="J66" s="13">
        <v>1614</v>
      </c>
      <c r="K66" s="13">
        <v>1569</v>
      </c>
      <c r="L66" s="13">
        <v>1598</v>
      </c>
      <c r="M66" s="13">
        <v>1659</v>
      </c>
      <c r="N66" s="13">
        <v>1617</v>
      </c>
      <c r="O66" s="13">
        <v>1585</v>
      </c>
      <c r="P66" s="13">
        <v>1598</v>
      </c>
      <c r="Q66" s="13">
        <v>1587</v>
      </c>
    </row>
    <row r="67" spans="1:17" s="14" customFormat="1" ht="19.5" customHeight="1" x14ac:dyDescent="0.15">
      <c r="A67" s="35"/>
      <c r="B67" s="41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83</v>
      </c>
      <c r="J67" s="13"/>
      <c r="K67" s="13"/>
      <c r="L67" s="13"/>
      <c r="M67" s="13" t="s">
        <v>82</v>
      </c>
      <c r="N67" s="13" t="s">
        <v>81</v>
      </c>
      <c r="O67" s="13"/>
      <c r="P67" s="13"/>
      <c r="Q67" s="13" t="s">
        <v>130</v>
      </c>
    </row>
    <row r="68" spans="1:17" s="14" customFormat="1" ht="19.5" customHeight="1" x14ac:dyDescent="0.15">
      <c r="A68" s="35"/>
      <c r="B68" s="40" t="s">
        <v>118</v>
      </c>
      <c r="C68" s="12" t="s">
        <v>17</v>
      </c>
      <c r="D68" s="3">
        <f>AVERAGE(I68:Q68)</f>
        <v>930</v>
      </c>
      <c r="E68" s="3">
        <v>930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 t="s">
        <v>84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79</v>
      </c>
    </row>
    <row r="69" spans="1:17" s="14" customFormat="1" ht="19.5" customHeight="1" x14ac:dyDescent="0.15">
      <c r="A69" s="35"/>
      <c r="B69" s="41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5"/>
      <c r="B70" s="40" t="s">
        <v>119</v>
      </c>
      <c r="C70" s="12" t="s">
        <v>17</v>
      </c>
      <c r="D70" s="3">
        <f>AVERAGE(I70:Q70)</f>
        <v>1401.6666666666667</v>
      </c>
      <c r="E70" s="3">
        <v>1400</v>
      </c>
      <c r="F70" s="4" t="str">
        <f t="shared" si="0"/>
        <v>↑</v>
      </c>
      <c r="G70" s="5">
        <f>ABS(D70-E70)</f>
        <v>1.6666666666667425</v>
      </c>
      <c r="H70" s="26">
        <f>ROUND(((D70-E70)/E70)*100,1)</f>
        <v>0.1</v>
      </c>
      <c r="I70" s="13">
        <v>1378</v>
      </c>
      <c r="J70" s="13">
        <v>1414</v>
      </c>
      <c r="K70" s="13">
        <v>1369</v>
      </c>
      <c r="L70" s="13">
        <v>1398</v>
      </c>
      <c r="M70" s="13">
        <v>1459</v>
      </c>
      <c r="N70" s="13">
        <v>1427</v>
      </c>
      <c r="O70" s="13">
        <v>1385</v>
      </c>
      <c r="P70" s="13">
        <v>1398</v>
      </c>
      <c r="Q70" s="13">
        <v>1387</v>
      </c>
    </row>
    <row r="71" spans="1:17" s="14" customFormat="1" ht="19.5" customHeight="1" x14ac:dyDescent="0.15">
      <c r="A71" s="35"/>
      <c r="B71" s="41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5"/>
      <c r="B72" s="40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6"/>
      <c r="B73" s="41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2018-06-15T23:26:39Z</dcterms:modified>
</cp:coreProperties>
</file>