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15" windowWidth="15285" windowHeight="786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<sst xmlns="http://schemas.openxmlformats.org/spreadsheetml/2006/main" count="193" uniqueCount="153">
  <si>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</si>
  <si>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</si>
  <si>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</si>
  <si>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</si>
  <si>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</si>
  <si>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</si>
  <si>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</si>
  <si>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</si>
  <si>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</si>
  <si>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</si>
  <si>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</si>
  <si>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</si>
  <si>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</si>
  <si>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</si>
  <si>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</si>
  <si>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</si>
  <si>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</si>
  <si>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</si>
  <si>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</si>
  <si>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</si>
  <si>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</si>
  <si>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</si>
  <si>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</si>
  <si>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</si>
  <si>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</si>
  <si>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</si>
  <si>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</si>
  <si>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</si>
  <si>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</si>
  <si>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</si>
  <si>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</si>
  <si>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</si>
  <si>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</si>
  <si>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</si>
  <si>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</si>
  <si>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</si>
  <si>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</si>
  <si>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</si>
  <si>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</si>
  <si>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</si>
  <si>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</si>
  <si>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</si>
  <si>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</si>
  <si>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</si>
  <si>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</si>
  <si>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</si>
  <si>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</si>
  <si>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</si>
  <si>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</si>
  <si>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</si>
  <si>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</si>
  <si>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</si>
  <si>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</si>
  <si>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</si>
  <si>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</si>
  <si>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1단</t>
    <phoneticPr fontId="2" type="noConversion"/>
  </si>
  <si>
    <t>1포기</t>
    <phoneticPr fontId="2" type="noConversion"/>
  </si>
  <si>
    <t>2.7kg</t>
    <phoneticPr fontId="2" type="noConversion"/>
  </si>
  <si>
    <t>강화섬쌀</t>
    <phoneticPr fontId="2" type="noConversion"/>
  </si>
  <si>
    <t>1단</t>
    <phoneticPr fontId="2" type="noConversion"/>
  </si>
  <si>
    <t>강화섬쌀</t>
    <phoneticPr fontId="2" type="noConversion"/>
  </si>
  <si>
    <t>420g</t>
    <phoneticPr fontId="2" type="noConversion"/>
  </si>
  <si>
    <t>등락율(%)</t>
    <phoneticPr fontId="2" type="noConversion"/>
  </si>
  <si>
    <t>4kg</t>
    <phoneticPr fontId="2" type="noConversion"/>
  </si>
  <si>
    <t>1단</t>
  </si>
  <si>
    <t>1포기</t>
  </si>
  <si>
    <t>강화섬쌀</t>
    <phoneticPr fontId="2" type="noConversion"/>
  </si>
  <si>
    <t>정다운쌀</t>
    <phoneticPr fontId="2" type="noConversion"/>
  </si>
  <si>
    <t>강화섬쌀</t>
    <phoneticPr fontId="2" type="noConversion"/>
  </si>
  <si>
    <t>안성쌀</t>
    <phoneticPr fontId="2" type="noConversion"/>
  </si>
  <si>
    <t>경기미</t>
    <phoneticPr fontId="2" type="noConversion"/>
  </si>
  <si>
    <t>340g</t>
    <phoneticPr fontId="2" type="noConversion"/>
  </si>
  <si>
    <t>420g</t>
    <phoneticPr fontId="2" type="noConversion"/>
  </si>
  <si>
    <t>1,000g</t>
    <phoneticPr fontId="2" type="noConversion"/>
  </si>
  <si>
    <t>중</t>
    <phoneticPr fontId="2" type="noConversion"/>
  </si>
  <si>
    <t>다시멸치/400g</t>
    <phoneticPr fontId="2" type="noConversion"/>
  </si>
  <si>
    <t>500g</t>
    <phoneticPr fontId="2" type="noConversion"/>
  </si>
  <si>
    <t>국내산 400g</t>
    <phoneticPr fontId="2" type="noConversion"/>
  </si>
  <si>
    <t>이마트 이맛쌀</t>
    <phoneticPr fontId="2" type="noConversion"/>
  </si>
  <si>
    <t>350g</t>
    <phoneticPr fontId="2" type="noConversion"/>
  </si>
  <si>
    <t>스낵과자</t>
    <phoneticPr fontId="2" type="noConversion"/>
  </si>
  <si>
    <t>420g</t>
    <phoneticPr fontId="2" type="noConversion"/>
  </si>
  <si>
    <t>등유판매중단</t>
    <phoneticPr fontId="2" type="noConversion"/>
  </si>
  <si>
    <t>행사가</t>
    <phoneticPr fontId="2" type="noConversion"/>
  </si>
  <si>
    <t>NH-OIL(당하동)</t>
    <phoneticPr fontId="2" type="noConversion"/>
  </si>
  <si>
    <t>SK 제2광호주유소</t>
    <phoneticPr fontId="2" type="noConversion"/>
  </si>
  <si>
    <t>S-OIL 신현주유소</t>
    <phoneticPr fontId="2" type="noConversion"/>
  </si>
  <si>
    <t>등유판매중단</t>
    <phoneticPr fontId="2" type="noConversion"/>
  </si>
  <si>
    <t>2.7kg</t>
    <phoneticPr fontId="2" type="noConversion"/>
  </si>
  <si>
    <t>특1판</t>
    <phoneticPr fontId="2" type="noConversion"/>
  </si>
  <si>
    <t>엘그로 정다운쌀</t>
    <phoneticPr fontId="2" type="noConversion"/>
  </si>
  <si>
    <t>1.8L</t>
    <phoneticPr fontId="2" type="noConversion"/>
  </si>
  <si>
    <t>중</t>
    <phoneticPr fontId="2" type="noConversion"/>
  </si>
  <si>
    <t>종가집 국산콩나물</t>
    <phoneticPr fontId="2" type="noConversion"/>
  </si>
  <si>
    <t>550g</t>
    <phoneticPr fontId="2" type="noConversion"/>
  </si>
  <si>
    <t>크리넥스 30롤 30m</t>
    <phoneticPr fontId="2" type="noConversion"/>
  </si>
  <si>
    <t>수입콩두부 800g</t>
    <phoneticPr fontId="2" type="noConversion"/>
  </si>
  <si>
    <t>550g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</si>
  <si>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</si>
  <si>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</si>
  <si>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</si>
  <si>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</si>
  <si>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</si>
  <si>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</si>
  <si>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</si>
  <si>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</si>
  <si>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</si>
  <si>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</si>
  <si>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</si>
  <si>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</si>
  <si>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</si>
  <si>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</si>
  <si>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</si>
  <si>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</si>
  <si>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</si>
  <si>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</si>
  <si>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</si>
  <si>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</si>
  <si>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</si>
  <si>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</si>
  <si>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</si>
  <si>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</si>
  <si>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</si>
  <si>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매운새우깡 950</t>
    <phoneticPr fontId="2" type="noConversion"/>
  </si>
  <si>
    <t>정상가 12,780</t>
    <phoneticPr fontId="2" type="noConversion"/>
  </si>
  <si>
    <t>정상가 12,780</t>
    <phoneticPr fontId="2" type="noConversion"/>
  </si>
  <si>
    <t>국산콩나물</t>
    <phoneticPr fontId="2" type="noConversion"/>
  </si>
  <si>
    <t>1.8L</t>
    <phoneticPr fontId="2" type="noConversion"/>
  </si>
  <si>
    <t>소 420g</t>
    <phoneticPr fontId="2" type="noConversion"/>
  </si>
  <si>
    <t>M클럽 회원가 21,755</t>
    <phoneticPr fontId="2" type="noConversion"/>
  </si>
  <si>
    <t>M클럽 회원가 21,755</t>
    <phoneticPr fontId="2" type="noConversion"/>
  </si>
  <si>
    <t>어깨동무 국산 콩두부500g</t>
    <phoneticPr fontId="2" type="noConversion"/>
  </si>
  <si>
    <t>정상가 8,900</t>
    <phoneticPr fontId="2" type="noConversion"/>
  </si>
  <si>
    <t>중</t>
    <phoneticPr fontId="2" type="noConversion"/>
  </si>
  <si>
    <t>정상가 9,500</t>
    <phoneticPr fontId="2" type="noConversion"/>
  </si>
  <si>
    <t>특별상품</t>
    <phoneticPr fontId="2" type="noConversion"/>
  </si>
  <si>
    <t>어깨동무 국산콩두부</t>
    <phoneticPr fontId="2" type="noConversion"/>
  </si>
  <si>
    <t>특별상품 / 정상가 12,780</t>
    <phoneticPr fontId="2" type="noConversion"/>
  </si>
  <si>
    <t>550g / 정상가 8,900</t>
    <phoneticPr fontId="2" type="noConversion"/>
  </si>
  <si>
    <t>SK 청라에너지</t>
    <phoneticPr fontId="2" type="noConversion"/>
  </si>
  <si>
    <t>*상품판매중단</t>
    <phoneticPr fontId="2" type="noConversion"/>
  </si>
  <si>
    <t>30롤 30m / 뽀삐프리미엄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</si>
  <si>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</si>
  <si>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</si>
  <si>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</si>
  <si>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</si>
  <si>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중 / 노르웨이산</t>
    <phoneticPr fontId="2" type="noConversion"/>
  </si>
  <si>
    <t>국산 촌두부 550g</t>
    <phoneticPr fontId="2" type="noConversion"/>
  </si>
  <si>
    <t>크리넥스 30롤 30m</t>
    <phoneticPr fontId="2" type="noConversion"/>
  </si>
  <si>
    <t>300g / 정상가 9,500</t>
    <phoneticPr fontId="2" type="noConversion"/>
  </si>
  <si>
    <t>회원가 26,840</t>
    <phoneticPr fontId="2" type="noConversion"/>
  </si>
  <si>
    <t>30롤 / 크리넥스 순수소프트</t>
    <phoneticPr fontId="2" type="noConversion"/>
  </si>
  <si>
    <t>뽀삐플러스 24롤 30m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</si>
</sst>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1,584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3.5 </c:v>
                  </c:pt>
                  <c:pt idx="5">
                    <c:v> 1,552 </c:v>
                  </c:pt>
                  <c:pt idx="6">
                    <c:v> 1,594 </c:v>
                  </c:pt>
                  <c:pt idx="7">
                    <c:v> 1,549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1,587 </c:v>
                  </c:pt>
                  <c:pt idx="11">
                    <c:v> 1,565 </c:v>
                  </c:pt>
                  <c:pt idx="12">
                    <c:v> 1,598 </c:v>
                  </c:pt>
                  <c:pt idx="13">
                    <c:v> 1,557 </c:v>
                  </c:pt>
                </c:lvl>
                <c:lvl>
                  <c:pt idx="5">
                    <c:v>뽀삐플러스 24롤 30m</c:v>
                  </c:pt>
                  <c:pt idx="6">
                    <c:v>30롤 30m / 뽀삐프리미엄</c:v>
                  </c:pt>
                  <c:pt idx="9">
                    <c:v>30롤 / 크리넥스 순수소프트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25,100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4,804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5,272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1,214 </c:v>
                  </c:pt>
                  <c:pt idx="4">
                    <c:v> 29.9 </c:v>
                  </c:pt>
                  <c:pt idx="5">
                    <c:v> 3,500 </c:v>
                  </c:pt>
                  <c:pt idx="6">
                    <c:v> 3,400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8,880 </c:v>
                  </c:pt>
                  <c:pt idx="10">
                    <c:v> 7,800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8,400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4,810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856 </c:v>
                  </c:pt>
                  <c:pt idx="4">
                    <c:v>-15.1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4,780 </c:v>
                  </c:pt>
                  <c:pt idx="12">
                    <c:v> 6,980 </c:v>
                  </c:pt>
                  <c:pt idx="13">
                    <c:v> 4,780 </c:v>
                  </c:pt>
                </c:lvl>
                <c:lvl>
                  <c:pt idx="13">
                    <c:v>특별상품</c:v>
                  </c:pt>
                </c:lvl>
                <c:lvl>
                  <c:pt idx="0">
                    <c:v> 5,279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130 </c:v>
                  </c:pt>
                  <c:pt idx="4">
                    <c:v>-2.4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9,182 </c:v>
                  </c:pt>
                  <c:pt idx="1">
                    <c:v> 9,230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-0.5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9,400 </c:v>
                  </c:pt>
                  <c:pt idx="11">
                    <c:v> 9,900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9">
                    <c:v>회원가 26,840</c:v>
                  </c:pt>
                </c:lvl>
                <c:lvl>
                  <c:pt idx="0">
                    <c:v> 43,239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3,406 </c:v>
                  </c:pt>
                  <c:pt idx="4">
                    <c:v> 8.5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</c:v>
                  </c:pt>
                  <c:pt idx="13">
                    <c:v>중</c:v>
                  </c:pt>
                </c:lvl>
                <c:lvl>
                  <c:pt idx="0">
                    <c:v> 2,083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1,012 </c:v>
                  </c:pt>
                  <c:pt idx="4">
                    <c:v>-32.7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1,300 </c:v>
                  </c:pt>
                  <c:pt idx="10">
                    <c:v> 1,480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1,192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-14.9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1,200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1,150 </c:v>
                  </c:pt>
                </c:lvl>
                <c:lvl>
                  <c:pt idx="5">
                    <c:v>1포기</c:v>
                  </c:pt>
                  <c:pt idx="13">
                    <c:v>1포기</c:v>
                  </c:pt>
                </c:lvl>
                <c:lvl>
                  <c:pt idx="0">
                    <c:v> 2,746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-6.1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2,880 </c:v>
                  </c:pt>
                </c:lvl>
                <c:lvl>
                  <c:pt idx="0">
                    <c:v> 2,490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1,699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691 </c:v>
                  </c:pt>
                  <c:pt idx="4">
                    <c:v>-28.9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1,680 </c:v>
                  </c:pt>
                </c:lvl>
                <c:lvl>
                  <c:pt idx="0">
                    <c:v> 2,031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1,790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8,500 </c:v>
                  </c:pt>
                  <c:pt idx="6">
                    <c:v> 9,400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11,260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9,990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정다운쌀</c:v>
                  </c:pt>
                </c:lvl>
                <c:lvl>
                  <c:pt idx="0">
                    <c:v> 53,710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1,244 </c:v>
                  </c:pt>
                  <c:pt idx="4">
                    <c:v> 2.4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46,800 </c:v>
                  </c:pt>
                </c:lvl>
                <c:lvl>
                  <c:pt idx="5">
                    <c:v>05월 24일</c:v>
                  </c:pt>
                  <c:pt idx="6">
                    <c:v>05월 21일</c:v>
                  </c:pt>
                  <c:pt idx="7">
                    <c:v>05월 21일</c:v>
                  </c:pt>
                  <c:pt idx="8">
                    <c:v>05월 23일</c:v>
                  </c:pt>
                  <c:pt idx="9">
                    <c:v>05월 23일</c:v>
                  </c:pt>
                  <c:pt idx="10">
                    <c:v>05월 23일</c:v>
                  </c:pt>
                  <c:pt idx="11">
                    <c:v>05월 25일</c:v>
                  </c:pt>
                  <c:pt idx="12">
                    <c:v>05월 24일</c:v>
                  </c:pt>
                  <c:pt idx="13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1,584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3.5 </c:v>
                  </c:pt>
                  <c:pt idx="5">
                    <c:v> 1,552 </c:v>
                  </c:pt>
                  <c:pt idx="6">
                    <c:v> 1,594 </c:v>
                  </c:pt>
                  <c:pt idx="7">
                    <c:v> 1,549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1,587 </c:v>
                  </c:pt>
                  <c:pt idx="11">
                    <c:v> 1,565 </c:v>
                  </c:pt>
                  <c:pt idx="12">
                    <c:v> 1,598 </c:v>
                  </c:pt>
                  <c:pt idx="13">
                    <c:v> 1,557 </c:v>
                  </c:pt>
                </c:lvl>
                <c:lvl>
                  <c:pt idx="5">
                    <c:v>뽀삐플러스 24롤 30m</c:v>
                  </c:pt>
                  <c:pt idx="6">
                    <c:v>30롤 30m / 뽀삐프리미엄</c:v>
                  </c:pt>
                  <c:pt idx="9">
                    <c:v>30롤 / 크리넥스 순수소프트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25,100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4,804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5,272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1,214 </c:v>
                  </c:pt>
                  <c:pt idx="4">
                    <c:v> 29.9 </c:v>
                  </c:pt>
                  <c:pt idx="5">
                    <c:v> 3,500 </c:v>
                  </c:pt>
                  <c:pt idx="6">
                    <c:v> 3,400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8,880 </c:v>
                  </c:pt>
                  <c:pt idx="10">
                    <c:v> 7,800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8,400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4,810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856 </c:v>
                  </c:pt>
                  <c:pt idx="4">
                    <c:v>-15.1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4,780 </c:v>
                  </c:pt>
                  <c:pt idx="12">
                    <c:v> 6,980 </c:v>
                  </c:pt>
                  <c:pt idx="13">
                    <c:v> 4,780 </c:v>
                  </c:pt>
                </c:lvl>
                <c:lvl>
                  <c:pt idx="13">
                    <c:v>특별상품</c:v>
                  </c:pt>
                </c:lvl>
                <c:lvl>
                  <c:pt idx="0">
                    <c:v> 5,279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130 </c:v>
                  </c:pt>
                  <c:pt idx="4">
                    <c:v>-2.4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9,182 </c:v>
                  </c:pt>
                  <c:pt idx="1">
                    <c:v> 9,230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-0.5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9,400 </c:v>
                  </c:pt>
                  <c:pt idx="11">
                    <c:v> 9,900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9">
                    <c:v>회원가 26,840</c:v>
                  </c:pt>
                </c:lvl>
                <c:lvl>
                  <c:pt idx="0">
                    <c:v> 43,239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3,406 </c:v>
                  </c:pt>
                  <c:pt idx="4">
                    <c:v> 8.5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</c:v>
                  </c:pt>
                  <c:pt idx="13">
                    <c:v>중</c:v>
                  </c:pt>
                </c:lvl>
                <c:lvl>
                  <c:pt idx="0">
                    <c:v> 2,083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1,012 </c:v>
                  </c:pt>
                  <c:pt idx="4">
                    <c:v>-32.7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1,300 </c:v>
                  </c:pt>
                  <c:pt idx="10">
                    <c:v> 1,480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1,192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-14.9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1,200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1,150 </c:v>
                  </c:pt>
                </c:lvl>
                <c:lvl>
                  <c:pt idx="5">
                    <c:v>1포기</c:v>
                  </c:pt>
                  <c:pt idx="13">
                    <c:v>1포기</c:v>
                  </c:pt>
                </c:lvl>
                <c:lvl>
                  <c:pt idx="0">
                    <c:v> 2,746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-6.1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2,880 </c:v>
                  </c:pt>
                </c:lvl>
                <c:lvl>
                  <c:pt idx="0">
                    <c:v> 2,490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1,699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691 </c:v>
                  </c:pt>
                  <c:pt idx="4">
                    <c:v>-28.9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1,680 </c:v>
                  </c:pt>
                </c:lvl>
                <c:lvl>
                  <c:pt idx="0">
                    <c:v> 2,031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1,790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8,500 </c:v>
                  </c:pt>
                  <c:pt idx="6">
                    <c:v> 9,400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11,260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9,990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정다운쌀</c:v>
                  </c:pt>
                </c:lvl>
                <c:lvl>
                  <c:pt idx="0">
                    <c:v> 53,710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1,244 </c:v>
                  </c:pt>
                  <c:pt idx="4">
                    <c:v> 2.4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46,800 </c:v>
                  </c:pt>
                </c:lvl>
                <c:lvl>
                  <c:pt idx="5">
                    <c:v>05월 24일</c:v>
                  </c:pt>
                  <c:pt idx="6">
                    <c:v>05월 21일</c:v>
                  </c:pt>
                  <c:pt idx="7">
                    <c:v>05월 21일</c:v>
                  </c:pt>
                  <c:pt idx="8">
                    <c:v>05월 23일</c:v>
                  </c:pt>
                  <c:pt idx="9">
                    <c:v>05월 23일</c:v>
                  </c:pt>
                  <c:pt idx="10">
                    <c:v>05월 23일</c:v>
                  </c:pt>
                  <c:pt idx="11">
                    <c:v>05월 25일</c:v>
                  </c:pt>
                  <c:pt idx="12">
                    <c:v>05월 24일</c:v>
                  </c:pt>
                  <c:pt idx="13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1385.4444444444443</c:v>
                </c:pt>
                <c:pt idx="1">
                  <c:v>1325.1111111111111</c:v>
                </c:pt>
                <c:pt idx="2" formatCode="General">
                  <c:v>0</c:v>
                </c:pt>
                <c:pt idx="3">
                  <c:v>60.333333333333258</c:v>
                </c:pt>
                <c:pt idx="4" formatCode="_-* #,##0.0_-;\-* #,##0.0_-;_-* &quot;-&quot;_-;_-@_-">
                  <c:v>4.5999999999999996</c:v>
                </c:pt>
                <c:pt idx="5">
                  <c:v>1352</c:v>
                </c:pt>
                <c:pt idx="6">
                  <c:v>1394</c:v>
                </c:pt>
                <c:pt idx="7">
                  <c:v>1349</c:v>
                </c:pt>
                <c:pt idx="8">
                  <c:v>1398</c:v>
                </c:pt>
                <c:pt idx="9">
                  <c:v>1459</c:v>
                </c:pt>
                <c:pt idx="10">
                  <c:v>1397</c:v>
                </c:pt>
                <c:pt idx="11">
                  <c:v>1365</c:v>
                </c:pt>
                <c:pt idx="12">
                  <c:v>1398</c:v>
                </c:pt>
                <c:pt idx="13">
                  <c:v>1357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1,584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3.5 </c:v>
                  </c:pt>
                  <c:pt idx="5">
                    <c:v> 1,552 </c:v>
                  </c:pt>
                  <c:pt idx="6">
                    <c:v> 1,594 </c:v>
                  </c:pt>
                  <c:pt idx="7">
                    <c:v> 1,549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1,587 </c:v>
                  </c:pt>
                  <c:pt idx="11">
                    <c:v> 1,565 </c:v>
                  </c:pt>
                  <c:pt idx="12">
                    <c:v> 1,598 </c:v>
                  </c:pt>
                  <c:pt idx="13">
                    <c:v> 1,557 </c:v>
                  </c:pt>
                </c:lvl>
                <c:lvl>
                  <c:pt idx="5">
                    <c:v>뽀삐플러스 24롤 30m</c:v>
                  </c:pt>
                  <c:pt idx="6">
                    <c:v>30롤 30m / 뽀삐프리미엄</c:v>
                  </c:pt>
                  <c:pt idx="9">
                    <c:v>30롤 / 크리넥스 순수소프트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25,100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4,804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5,272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1,214 </c:v>
                  </c:pt>
                  <c:pt idx="4">
                    <c:v> 29.9 </c:v>
                  </c:pt>
                  <c:pt idx="5">
                    <c:v> 3,500 </c:v>
                  </c:pt>
                  <c:pt idx="6">
                    <c:v> 3,400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8,880 </c:v>
                  </c:pt>
                  <c:pt idx="10">
                    <c:v> 7,800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8,400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4,810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856 </c:v>
                  </c:pt>
                  <c:pt idx="4">
                    <c:v>-15.1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4,780 </c:v>
                  </c:pt>
                  <c:pt idx="12">
                    <c:v> 6,980 </c:v>
                  </c:pt>
                  <c:pt idx="13">
                    <c:v> 4,780 </c:v>
                  </c:pt>
                </c:lvl>
                <c:lvl>
                  <c:pt idx="13">
                    <c:v>특별상품</c:v>
                  </c:pt>
                </c:lvl>
                <c:lvl>
                  <c:pt idx="0">
                    <c:v> 5,279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130 </c:v>
                  </c:pt>
                  <c:pt idx="4">
                    <c:v>-2.4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9,182 </c:v>
                  </c:pt>
                  <c:pt idx="1">
                    <c:v> 9,230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-0.5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9,400 </c:v>
                  </c:pt>
                  <c:pt idx="11">
                    <c:v> 9,900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9">
                    <c:v>회원가 26,840</c:v>
                  </c:pt>
                </c:lvl>
                <c:lvl>
                  <c:pt idx="0">
                    <c:v> 43,239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3,406 </c:v>
                  </c:pt>
                  <c:pt idx="4">
                    <c:v> 8.5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</c:v>
                  </c:pt>
                  <c:pt idx="13">
                    <c:v>중</c:v>
                  </c:pt>
                </c:lvl>
                <c:lvl>
                  <c:pt idx="0">
                    <c:v> 2,083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1,012 </c:v>
                  </c:pt>
                  <c:pt idx="4">
                    <c:v>-32.7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1,300 </c:v>
                  </c:pt>
                  <c:pt idx="10">
                    <c:v> 1,480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1,192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-14.9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1,200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1,150 </c:v>
                  </c:pt>
                </c:lvl>
                <c:lvl>
                  <c:pt idx="5">
                    <c:v>1포기</c:v>
                  </c:pt>
                  <c:pt idx="13">
                    <c:v>1포기</c:v>
                  </c:pt>
                </c:lvl>
                <c:lvl>
                  <c:pt idx="0">
                    <c:v> 2,746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-6.1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2,880 </c:v>
                  </c:pt>
                </c:lvl>
                <c:lvl>
                  <c:pt idx="0">
                    <c:v> 2,490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1,699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691 </c:v>
                  </c:pt>
                  <c:pt idx="4">
                    <c:v>-28.9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1,680 </c:v>
                  </c:pt>
                </c:lvl>
                <c:lvl>
                  <c:pt idx="0">
                    <c:v> 2,031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1,790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8,500 </c:v>
                  </c:pt>
                  <c:pt idx="6">
                    <c:v> 9,400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11,260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9,990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정다운쌀</c:v>
                  </c:pt>
                </c:lvl>
                <c:lvl>
                  <c:pt idx="0">
                    <c:v> 53,710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1,244 </c:v>
                  </c:pt>
                  <c:pt idx="4">
                    <c:v> 2.4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46,800 </c:v>
                  </c:pt>
                </c:lvl>
                <c:lvl>
                  <c:pt idx="5">
                    <c:v>05월 24일</c:v>
                  </c:pt>
                  <c:pt idx="6">
                    <c:v>05월 21일</c:v>
                  </c:pt>
                  <c:pt idx="7">
                    <c:v>05월 21일</c:v>
                  </c:pt>
                  <c:pt idx="8">
                    <c:v>05월 23일</c:v>
                  </c:pt>
                  <c:pt idx="9">
                    <c:v>05월 23일</c:v>
                  </c:pt>
                  <c:pt idx="10">
                    <c:v>05월 23일</c:v>
                  </c:pt>
                  <c:pt idx="11">
                    <c:v>05월 25일</c:v>
                  </c:pt>
                  <c:pt idx="12">
                    <c:v>05월 24일</c:v>
                  </c:pt>
                  <c:pt idx="13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1,584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3.5 </c:v>
                  </c:pt>
                  <c:pt idx="5">
                    <c:v> 1,552 </c:v>
                  </c:pt>
                  <c:pt idx="6">
                    <c:v> 1,594 </c:v>
                  </c:pt>
                  <c:pt idx="7">
                    <c:v> 1,549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1,587 </c:v>
                  </c:pt>
                  <c:pt idx="11">
                    <c:v> 1,565 </c:v>
                  </c:pt>
                  <c:pt idx="12">
                    <c:v> 1,598 </c:v>
                  </c:pt>
                  <c:pt idx="13">
                    <c:v> 1,557 </c:v>
                  </c:pt>
                </c:lvl>
                <c:lvl>
                  <c:pt idx="5">
                    <c:v>뽀삐플러스 24롤 30m</c:v>
                  </c:pt>
                  <c:pt idx="6">
                    <c:v>30롤 30m / 뽀삐프리미엄</c:v>
                  </c:pt>
                  <c:pt idx="9">
                    <c:v>30롤 / 크리넥스 순수소프트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25,100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4,804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5,272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1,214 </c:v>
                  </c:pt>
                  <c:pt idx="4">
                    <c:v> 29.9 </c:v>
                  </c:pt>
                  <c:pt idx="5">
                    <c:v> 3,500 </c:v>
                  </c:pt>
                  <c:pt idx="6">
                    <c:v> 3,400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8,880 </c:v>
                  </c:pt>
                  <c:pt idx="10">
                    <c:v> 7,800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8,400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4,810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856 </c:v>
                  </c:pt>
                  <c:pt idx="4">
                    <c:v>-15.1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4,780 </c:v>
                  </c:pt>
                  <c:pt idx="12">
                    <c:v> 6,980 </c:v>
                  </c:pt>
                  <c:pt idx="13">
                    <c:v> 4,780 </c:v>
                  </c:pt>
                </c:lvl>
                <c:lvl>
                  <c:pt idx="13">
                    <c:v>특별상품</c:v>
                  </c:pt>
                </c:lvl>
                <c:lvl>
                  <c:pt idx="0">
                    <c:v> 5,279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130 </c:v>
                  </c:pt>
                  <c:pt idx="4">
                    <c:v>-2.4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9,182 </c:v>
                  </c:pt>
                  <c:pt idx="1">
                    <c:v> 9,230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-0.5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9,400 </c:v>
                  </c:pt>
                  <c:pt idx="11">
                    <c:v> 9,900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9">
                    <c:v>회원가 26,840</c:v>
                  </c:pt>
                </c:lvl>
                <c:lvl>
                  <c:pt idx="0">
                    <c:v> 43,239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3,406 </c:v>
                  </c:pt>
                  <c:pt idx="4">
                    <c:v> 8.5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</c:v>
                  </c:pt>
                  <c:pt idx="13">
                    <c:v>중</c:v>
                  </c:pt>
                </c:lvl>
                <c:lvl>
                  <c:pt idx="0">
                    <c:v> 2,083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1,012 </c:v>
                  </c:pt>
                  <c:pt idx="4">
                    <c:v>-32.7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1,300 </c:v>
                  </c:pt>
                  <c:pt idx="10">
                    <c:v> 1,480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1,192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-14.9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1,200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1,150 </c:v>
                  </c:pt>
                </c:lvl>
                <c:lvl>
                  <c:pt idx="5">
                    <c:v>1포기</c:v>
                  </c:pt>
                  <c:pt idx="13">
                    <c:v>1포기</c:v>
                  </c:pt>
                </c:lvl>
                <c:lvl>
                  <c:pt idx="0">
                    <c:v> 2,746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-6.1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2,880 </c:v>
                  </c:pt>
                </c:lvl>
                <c:lvl>
                  <c:pt idx="0">
                    <c:v> 2,490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1,699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691 </c:v>
                  </c:pt>
                  <c:pt idx="4">
                    <c:v>-28.9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1,680 </c:v>
                  </c:pt>
                </c:lvl>
                <c:lvl>
                  <c:pt idx="0">
                    <c:v> 2,031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1,790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8,500 </c:v>
                  </c:pt>
                  <c:pt idx="6">
                    <c:v> 9,400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11,260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9,990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정다운쌀</c:v>
                  </c:pt>
                </c:lvl>
                <c:lvl>
                  <c:pt idx="0">
                    <c:v> 53,710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1,244 </c:v>
                  </c:pt>
                  <c:pt idx="4">
                    <c:v> 2.4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46,800 </c:v>
                  </c:pt>
                </c:lvl>
                <c:lvl>
                  <c:pt idx="5">
                    <c:v>05월 24일</c:v>
                  </c:pt>
                  <c:pt idx="6">
                    <c:v>05월 21일</c:v>
                  </c:pt>
                  <c:pt idx="7">
                    <c:v>05월 21일</c:v>
                  </c:pt>
                  <c:pt idx="8">
                    <c:v>05월 23일</c:v>
                  </c:pt>
                  <c:pt idx="9">
                    <c:v>05월 23일</c:v>
                  </c:pt>
                  <c:pt idx="10">
                    <c:v>05월 23일</c:v>
                  </c:pt>
                  <c:pt idx="11">
                    <c:v>05월 25일</c:v>
                  </c:pt>
                  <c:pt idx="12">
                    <c:v>05월 24일</c:v>
                  </c:pt>
                  <c:pt idx="13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31200</c:v>
                </c:pt>
                <c:pt idx="1">
                  <c:v>31200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39000</c:v>
                </c:pt>
                <c:pt idx="8">
                  <c:v>39000</c:v>
                </c:pt>
                <c:pt idx="11">
                  <c:v>39000</c:v>
                </c:pt>
                <c:pt idx="12">
                  <c:v>39000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930 </c:v>
                  </c:pt>
                  <c:pt idx="1">
                    <c:v> 919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1.2 </c:v>
                  </c:pt>
                  <c:pt idx="5">
                    <c:v>등유판매중단</c:v>
                  </c:pt>
                  <c:pt idx="6">
                    <c:v> 990 </c:v>
                  </c:pt>
                  <c:pt idx="7">
                    <c:v> 860 </c:v>
                  </c:pt>
                  <c:pt idx="8">
                    <c:v> 860 </c:v>
                  </c:pt>
                  <c:pt idx="9">
                    <c:v> 1,100 </c:v>
                  </c:pt>
                  <c:pt idx="10">
                    <c:v> 950 </c:v>
                  </c:pt>
                  <c:pt idx="11">
                    <c:v> 890 </c:v>
                  </c:pt>
                  <c:pt idx="12">
                    <c:v> 860 </c:v>
                  </c:pt>
                  <c:pt idx="13">
                    <c:v>등유판매중단</c:v>
                  </c:pt>
                </c:lvl>
                <c:lvl>
                  <c:pt idx="5">
                    <c:v>S-OIL 신현주유소</c:v>
                  </c:pt>
                  <c:pt idx="9">
                    <c:v>SK 제2광호주유소</c:v>
                  </c:pt>
                  <c:pt idx="10">
                    <c:v>NH-OIL(당하동)</c:v>
                  </c:pt>
                  <c:pt idx="13">
                    <c:v>SK 청라에너지</c:v>
                  </c:pt>
                </c:lvl>
                <c:lvl>
                  <c:pt idx="0">
                    <c:v> 1,584 </c:v>
                  </c:pt>
                  <c:pt idx="1">
                    <c:v> 1,531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3.5 </c:v>
                  </c:pt>
                  <c:pt idx="5">
                    <c:v> 1,552 </c:v>
                  </c:pt>
                  <c:pt idx="6">
                    <c:v> 1,594 </c:v>
                  </c:pt>
                  <c:pt idx="7">
                    <c:v> 1,549 </c:v>
                  </c:pt>
                  <c:pt idx="8">
                    <c:v> 1,598 </c:v>
                  </c:pt>
                  <c:pt idx="9">
                    <c:v> 1,659 </c:v>
                  </c:pt>
                  <c:pt idx="10">
                    <c:v> 1,587 </c:v>
                  </c:pt>
                  <c:pt idx="11">
                    <c:v> 1,565 </c:v>
                  </c:pt>
                  <c:pt idx="12">
                    <c:v> 1,598 </c:v>
                  </c:pt>
                  <c:pt idx="13">
                    <c:v> 1,557 </c:v>
                  </c:pt>
                </c:lvl>
                <c:lvl>
                  <c:pt idx="5">
                    <c:v>뽀삐플러스 24롤 30m</c:v>
                  </c:pt>
                  <c:pt idx="6">
                    <c:v>30롤 30m / 뽀삐프리미엄</c:v>
                  </c:pt>
                  <c:pt idx="9">
                    <c:v>30롤 / 크리넥스 순수소프트</c:v>
                  </c:pt>
                  <c:pt idx="10">
                    <c:v>크리넥스 30롤 30m</c:v>
                  </c:pt>
                  <c:pt idx="13">
                    <c:v>크리넥스 30롤 30m</c:v>
                  </c:pt>
                </c:lvl>
                <c:lvl>
                  <c:pt idx="0">
                    <c:v> 14,310 </c:v>
                  </c:pt>
                  <c:pt idx="1">
                    <c:v> 15,274 </c:v>
                  </c:pt>
                  <c:pt idx="2">
                    <c:v>↓</c:v>
                  </c:pt>
                  <c:pt idx="3">
                    <c:v> 964 </c:v>
                  </c:pt>
                  <c:pt idx="4">
                    <c:v>-6.3 </c:v>
                  </c:pt>
                  <c:pt idx="5">
                    <c:v> 12,000 </c:v>
                  </c:pt>
                  <c:pt idx="6">
                    <c:v> 11,800 </c:v>
                  </c:pt>
                  <c:pt idx="7">
                    <c:v> 12,500 </c:v>
                  </c:pt>
                  <c:pt idx="8">
                    <c:v> 14,800 </c:v>
                  </c:pt>
                  <c:pt idx="9">
                    <c:v> 15,890 </c:v>
                  </c:pt>
                  <c:pt idx="10">
                    <c:v> 15,210 </c:v>
                  </c:pt>
                  <c:pt idx="11">
                    <c:v> 14,800 </c:v>
                  </c:pt>
                  <c:pt idx="12">
                    <c:v> 15,900 </c:v>
                  </c:pt>
                  <c:pt idx="13">
                    <c:v> 15,890 </c:v>
                  </c:pt>
                </c:lvl>
                <c:lvl>
                  <c:pt idx="5">
                    <c:v>1,000g</c:v>
                  </c:pt>
                  <c:pt idx="6">
                    <c:v>550g</c:v>
                  </c:pt>
                  <c:pt idx="9">
                    <c:v>정상가 8,900</c:v>
                  </c:pt>
                  <c:pt idx="10">
                    <c:v>550g</c:v>
                  </c:pt>
                  <c:pt idx="13">
                    <c:v>550g / 정상가 8,900</c:v>
                  </c:pt>
                </c:lvl>
                <c:lvl>
                  <c:pt idx="0">
                    <c:v> 6,696 </c:v>
                  </c:pt>
                  <c:pt idx="1">
                    <c:v> 7,094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-5.6 </c:v>
                  </c:pt>
                  <c:pt idx="5">
                    <c:v> 7,800 </c:v>
                  </c:pt>
                  <c:pt idx="6">
                    <c:v> 4,980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4,950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5,900 </c:v>
                  </c:pt>
                  <c:pt idx="13">
                    <c:v> 4,950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9">
                    <c:v>4kg</c:v>
                  </c:pt>
                  <c:pt idx="10">
                    <c:v>4kg</c:v>
                  </c:pt>
                </c:lvl>
                <c:lvl>
                  <c:pt idx="0">
                    <c:v> 8,729 </c:v>
                  </c:pt>
                  <c:pt idx="1">
                    <c:v> 9,634 </c:v>
                  </c:pt>
                  <c:pt idx="2">
                    <c:v>↓</c:v>
                  </c:pt>
                  <c:pt idx="3">
                    <c:v> 906 </c:v>
                  </c:pt>
                  <c:pt idx="4">
                    <c:v>-9.4 </c:v>
                  </c:pt>
                  <c:pt idx="5">
                    <c:v> 7,400 </c:v>
                  </c:pt>
                  <c:pt idx="6">
                    <c:v> 5,450 </c:v>
                  </c:pt>
                  <c:pt idx="7">
                    <c:v> 11,200 </c:v>
                  </c:pt>
                  <c:pt idx="8">
                    <c:v> 8,900 </c:v>
                  </c:pt>
                  <c:pt idx="9">
                    <c:v> 9,900 </c:v>
                  </c:pt>
                  <c:pt idx="10">
                    <c:v> 9,800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9,900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6">
                    <c:v>행사가</c:v>
                  </c:pt>
                  <c:pt idx="9">
                    <c:v>정상가 12,780</c:v>
                  </c:pt>
                  <c:pt idx="10">
                    <c:v>정상가 12,780</c:v>
                  </c:pt>
                  <c:pt idx="13">
                    <c:v>특별상품 / 정상가 12,780</c:v>
                  </c:pt>
                </c:lvl>
                <c:lvl>
                  <c:pt idx="0">
                    <c:v> 10,350 </c:v>
                  </c:pt>
                  <c:pt idx="1">
                    <c:v> 12,637 </c:v>
                  </c:pt>
                  <c:pt idx="2">
                    <c:v>↓</c:v>
                  </c:pt>
                  <c:pt idx="3">
                    <c:v> 2,287 </c:v>
                  </c:pt>
                  <c:pt idx="4">
                    <c:v>-18.1 </c:v>
                  </c:pt>
                  <c:pt idx="5">
                    <c:v> 9,500 </c:v>
                  </c:pt>
                  <c:pt idx="6">
                    <c:v> 8,780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6,390 </c:v>
                  </c:pt>
                  <c:pt idx="10">
                    <c:v> 6,750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6,390 </c:v>
                  </c:pt>
                </c:lvl>
                <c:lvl>
                  <c:pt idx="6">
                    <c:v>수입콩두부 800g</c:v>
                  </c:pt>
                  <c:pt idx="9">
                    <c:v>어깨동무 국산 콩두부500g</c:v>
                  </c:pt>
                  <c:pt idx="10">
                    <c:v>국산 촌두부 550g</c:v>
                  </c:pt>
                  <c:pt idx="13">
                    <c:v>어깨동무 국산콩두부</c:v>
                  </c:pt>
                </c:lvl>
                <c:lvl>
                  <c:pt idx="0">
                    <c:v> 1,894 </c:v>
                  </c:pt>
                  <c:pt idx="1">
                    <c:v> 2,174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-12.9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3,200 </c:v>
                  </c:pt>
                  <c:pt idx="10">
                    <c:v> 2,180 </c:v>
                  </c:pt>
                  <c:pt idx="11">
                    <c:v> 1,280 </c:v>
                  </c:pt>
                  <c:pt idx="12">
                    <c:v> 1,190 </c:v>
                  </c:pt>
                  <c:pt idx="13">
                    <c:v> 3,200 </c:v>
                  </c:pt>
                </c:lvl>
                <c:lvl>
                  <c:pt idx="9">
                    <c:v>M클럽 회원가 21,755</c:v>
                  </c:pt>
                  <c:pt idx="13">
                    <c:v>M클럽 회원가 21,755</c:v>
                  </c:pt>
                </c:lvl>
                <c:lvl>
                  <c:pt idx="0">
                    <c:v> 25,100 </c:v>
                  </c:pt>
                  <c:pt idx="1">
                    <c:v> 25,096 </c:v>
                  </c:pt>
                  <c:pt idx="2">
                    <c:v>↑</c:v>
                  </c:pt>
                  <c:pt idx="3">
                    <c:v> 4 </c:v>
                  </c:pt>
                  <c:pt idx="4">
                    <c:v> - </c:v>
                  </c:pt>
                  <c:pt idx="5">
                    <c:v> 27,200 </c:v>
                  </c:pt>
                  <c:pt idx="6">
                    <c:v>*상품판매중단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20,400 </c:v>
                  </c:pt>
                  <c:pt idx="11">
                    <c:v> 26,900 </c:v>
                  </c:pt>
                  <c:pt idx="12">
                    <c:v> 23,900 </c:v>
                  </c:pt>
                  <c:pt idx="13">
                    <c:v> 22,900 </c:v>
                  </c:pt>
                </c:lvl>
                <c:lvl>
                  <c:pt idx="5">
                    <c:v>420g</c:v>
                  </c:pt>
                  <c:pt idx="6">
                    <c:v>420g</c:v>
                  </c:pt>
                  <c:pt idx="10">
                    <c:v>420g</c:v>
                  </c:pt>
                  <c:pt idx="13">
                    <c:v>소 420g</c:v>
                  </c:pt>
                </c:lvl>
                <c:lvl>
                  <c:pt idx="0">
                    <c:v> 1,998 </c:v>
                  </c:pt>
                  <c:pt idx="1">
                    <c:v> 2,200 </c:v>
                  </c:pt>
                  <c:pt idx="2">
                    <c:v>↓</c:v>
                  </c:pt>
                  <c:pt idx="3">
                    <c:v> 202 </c:v>
                  </c:pt>
                  <c:pt idx="4">
                    <c:v>-9.2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1,890 </c:v>
                  </c:pt>
                  <c:pt idx="10">
                    <c:v> 1,890 </c:v>
                  </c:pt>
                  <c:pt idx="11">
                    <c:v> 1,980 </c:v>
                  </c:pt>
                  <c:pt idx="12">
                    <c:v> 1,990 </c:v>
                  </c:pt>
                  <c:pt idx="13">
                    <c:v> 1,890 </c:v>
                  </c:pt>
                </c:lvl>
                <c:lvl>
                  <c:pt idx="0">
                    <c:v> 703 </c:v>
                  </c:pt>
                  <c:pt idx="1">
                    <c:v> 703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676 </c:v>
                  </c:pt>
                  <c:pt idx="10">
                    <c:v> 676 </c:v>
                  </c:pt>
                  <c:pt idx="11">
                    <c:v> 680 </c:v>
                  </c:pt>
                  <c:pt idx="12">
                    <c:v> 680 </c:v>
                  </c:pt>
                  <c:pt idx="13">
                    <c:v> 676 </c:v>
                  </c:pt>
                </c:lvl>
                <c:lvl>
                  <c:pt idx="10">
                    <c:v>매운새우깡 950</c:v>
                  </c:pt>
                </c:lvl>
                <c:lvl>
                  <c:pt idx="0">
                    <c:v> 967 </c:v>
                  </c:pt>
                  <c:pt idx="1">
                    <c:v> 887 </c:v>
                  </c:pt>
                  <c:pt idx="2">
                    <c:v>↑</c:v>
                  </c:pt>
                  <c:pt idx="3">
                    <c:v> 80 </c:v>
                  </c:pt>
                  <c:pt idx="4">
                    <c:v> 9.0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9">
                    <c:v>1.8L</c:v>
                  </c:pt>
                  <c:pt idx="13">
                    <c:v>1.8L</c:v>
                  </c:pt>
                </c:lvl>
                <c:lvl>
                  <c:pt idx="0">
                    <c:v> 4,693 </c:v>
                  </c:pt>
                  <c:pt idx="1">
                    <c:v> 4,258 </c:v>
                  </c:pt>
                  <c:pt idx="2">
                    <c:v>↑</c:v>
                  </c:pt>
                  <c:pt idx="3">
                    <c:v> 436 </c:v>
                  </c:pt>
                  <c:pt idx="4">
                    <c:v> 10.2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6,950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6,950 </c:v>
                  </c:pt>
                </c:lvl>
                <c:lvl>
                  <c:pt idx="0">
                    <c:v> 1,330 </c:v>
                  </c:pt>
                  <c:pt idx="1">
                    <c:v> 1,341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-0.8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4,814 </c:v>
                  </c:pt>
                  <c:pt idx="1">
                    <c:v> 4,804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0.2 </c:v>
                  </c:pt>
                  <c:pt idx="5">
                    <c:v> 5,200 </c:v>
                  </c:pt>
                  <c:pt idx="6">
                    <c:v> 4,480 </c:v>
                  </c:pt>
                  <c:pt idx="7">
                    <c:v> 4,980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</c:lvl>
                <c:lvl>
                  <c:pt idx="0">
                    <c:v> 7,744 </c:v>
                  </c:pt>
                  <c:pt idx="1">
                    <c:v> 7,100 </c:v>
                  </c:pt>
                  <c:pt idx="2">
                    <c:v>↑</c:v>
                  </c:pt>
                  <c:pt idx="3">
                    <c:v> 644 </c:v>
                  </c:pt>
                  <c:pt idx="4">
                    <c:v> 9.1 </c:v>
                  </c:pt>
                  <c:pt idx="5">
                    <c:v> 8,000 </c:v>
                  </c:pt>
                  <c:pt idx="6">
                    <c:v> 8,500 </c:v>
                  </c:pt>
                  <c:pt idx="7">
                    <c:v> 9,000 </c:v>
                  </c:pt>
                  <c:pt idx="8">
                    <c:v> 8,500 </c:v>
                  </c:pt>
                  <c:pt idx="9">
                    <c:v> 5,800 </c:v>
                  </c:pt>
                  <c:pt idx="10">
                    <c:v> 4,780 </c:v>
                  </c:pt>
                  <c:pt idx="11">
                    <c:v> 9,340 </c:v>
                  </c:pt>
                  <c:pt idx="12">
                    <c:v> 9,980 </c:v>
                  </c:pt>
                  <c:pt idx="13">
                    <c:v> 5,800 </c:v>
                  </c:pt>
                </c:lvl>
                <c:lvl>
                  <c:pt idx="6">
                    <c:v>국내산 400g</c:v>
                  </c:pt>
                </c:lvl>
                <c:lvl>
                  <c:pt idx="0">
                    <c:v> 26,924 </c:v>
                  </c:pt>
                  <c:pt idx="1">
                    <c:v> 24,389 </c:v>
                  </c:pt>
                  <c:pt idx="2">
                    <c:v>↑</c:v>
                  </c:pt>
                  <c:pt idx="3">
                    <c:v> 2,536 </c:v>
                  </c:pt>
                  <c:pt idx="4">
                    <c:v> 10.4 </c:v>
                  </c:pt>
                  <c:pt idx="5">
                    <c:v> 14,000 </c:v>
                  </c:pt>
                  <c:pt idx="6">
                    <c:v> 12,000 </c:v>
                  </c:pt>
                  <c:pt idx="7">
                    <c:v> 28,000 </c:v>
                  </c:pt>
                  <c:pt idx="8">
                    <c:v> 27,000 </c:v>
                  </c:pt>
                  <c:pt idx="9">
                    <c:v> 29,960 </c:v>
                  </c:pt>
                  <c:pt idx="10">
                    <c:v> 39,800 </c:v>
                  </c:pt>
                  <c:pt idx="11">
                    <c:v> 31,800 </c:v>
                  </c:pt>
                  <c:pt idx="12">
                    <c:v> 29,800 </c:v>
                  </c:pt>
                  <c:pt idx="13">
                    <c:v> 29,960 </c:v>
                  </c:pt>
                </c:lvl>
                <c:lvl>
                  <c:pt idx="0">
                    <c:v> 5,272 </c:v>
                  </c:pt>
                  <c:pt idx="1">
                    <c:v> 4,058 </c:v>
                  </c:pt>
                  <c:pt idx="2">
                    <c:v>↑</c:v>
                  </c:pt>
                  <c:pt idx="3">
                    <c:v> 1,214 </c:v>
                  </c:pt>
                  <c:pt idx="4">
                    <c:v> 29.9 </c:v>
                  </c:pt>
                  <c:pt idx="5">
                    <c:v> 3,500 </c:v>
                  </c:pt>
                  <c:pt idx="6">
                    <c:v> 3,400 </c:v>
                  </c:pt>
                  <c:pt idx="7">
                    <c:v> 3,000 </c:v>
                  </c:pt>
                  <c:pt idx="8">
                    <c:v> 3,500 </c:v>
                  </c:pt>
                  <c:pt idx="9">
                    <c:v> 8,880 </c:v>
                  </c:pt>
                  <c:pt idx="10">
                    <c:v> 7,800 </c:v>
                  </c:pt>
                  <c:pt idx="11">
                    <c:v> 3,980 </c:v>
                  </c:pt>
                  <c:pt idx="12">
                    <c:v> 4,990 </c:v>
                  </c:pt>
                  <c:pt idx="13">
                    <c:v> 8,400 </c:v>
                  </c:pt>
                </c:lvl>
                <c:lvl>
                  <c:pt idx="0">
                    <c:v> 787 </c:v>
                  </c:pt>
                  <c:pt idx="1">
                    <c:v> 787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750 </c:v>
                  </c:pt>
                  <c:pt idx="9">
                    <c:v> 730 </c:v>
                  </c:pt>
                  <c:pt idx="10">
                    <c:v> 730 </c:v>
                  </c:pt>
                  <c:pt idx="11">
                    <c:v> 810 </c:v>
                  </c:pt>
                  <c:pt idx="12">
                    <c:v> 730 </c:v>
                  </c:pt>
                  <c:pt idx="13">
                    <c:v> 730 </c:v>
                  </c:pt>
                </c:lvl>
                <c:lvl>
                  <c:pt idx="6">
                    <c:v>특1판</c:v>
                  </c:pt>
                </c:lvl>
                <c:lvl>
                  <c:pt idx="0">
                    <c:v> 4,810 </c:v>
                  </c:pt>
                  <c:pt idx="1">
                    <c:v> 5,666 </c:v>
                  </c:pt>
                  <c:pt idx="2">
                    <c:v>↓</c:v>
                  </c:pt>
                  <c:pt idx="3">
                    <c:v> 856 </c:v>
                  </c:pt>
                  <c:pt idx="4">
                    <c:v>-15.1 </c:v>
                  </c:pt>
                  <c:pt idx="5">
                    <c:v> 3,500 </c:v>
                  </c:pt>
                  <c:pt idx="6">
                    <c:v> 3,980 </c:v>
                  </c:pt>
                  <c:pt idx="7">
                    <c:v> 4,000 </c:v>
                  </c:pt>
                  <c:pt idx="8">
                    <c:v> 4,500 </c:v>
                  </c:pt>
                  <c:pt idx="9">
                    <c:v> 4,780 </c:v>
                  </c:pt>
                  <c:pt idx="10">
                    <c:v> 5,990 </c:v>
                  </c:pt>
                  <c:pt idx="11">
                    <c:v> 4,780 </c:v>
                  </c:pt>
                  <c:pt idx="12">
                    <c:v> 6,980 </c:v>
                  </c:pt>
                  <c:pt idx="13">
                    <c:v> 4,780 </c:v>
                  </c:pt>
                </c:lvl>
                <c:lvl>
                  <c:pt idx="13">
                    <c:v>특별상품</c:v>
                  </c:pt>
                </c:lvl>
                <c:lvl>
                  <c:pt idx="0">
                    <c:v> 5,279 </c:v>
                  </c:pt>
                  <c:pt idx="1">
                    <c:v> 5,409 </c:v>
                  </c:pt>
                  <c:pt idx="2">
                    <c:v>↓</c:v>
                  </c:pt>
                  <c:pt idx="3">
                    <c:v> 130 </c:v>
                  </c:pt>
                  <c:pt idx="4">
                    <c:v>-2.4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4,600 </c:v>
                  </c:pt>
                  <c:pt idx="11">
                    <c:v> 5,960 </c:v>
                  </c:pt>
                  <c:pt idx="12">
                    <c:v> 6,990 </c:v>
                  </c:pt>
                  <c:pt idx="13">
                    <c:v> 4,980 </c:v>
                  </c:pt>
                </c:lvl>
                <c:lvl>
                  <c:pt idx="0">
                    <c:v> 9,182 </c:v>
                  </c:pt>
                  <c:pt idx="1">
                    <c:v> 9,230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-0.5 </c:v>
                  </c:pt>
                  <c:pt idx="5">
                    <c:v> 10,000 </c:v>
                  </c:pt>
                  <c:pt idx="6">
                    <c:v> 9,170 </c:v>
                  </c:pt>
                  <c:pt idx="7">
                    <c:v> 8,250 </c:v>
                  </c:pt>
                  <c:pt idx="8">
                    <c:v> 9,170 </c:v>
                  </c:pt>
                  <c:pt idx="9">
                    <c:v> 9,400 </c:v>
                  </c:pt>
                  <c:pt idx="10">
                    <c:v> 9,400 </c:v>
                  </c:pt>
                  <c:pt idx="11">
                    <c:v> 9,900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9">
                    <c:v>회원가 26,840</c:v>
                  </c:pt>
                </c:lvl>
                <c:lvl>
                  <c:pt idx="0">
                    <c:v> 43,239 </c:v>
                  </c:pt>
                  <c:pt idx="1">
                    <c:v> 39,833 </c:v>
                  </c:pt>
                  <c:pt idx="2">
                    <c:v>↑</c:v>
                  </c:pt>
                  <c:pt idx="3">
                    <c:v> 3,406 </c:v>
                  </c:pt>
                  <c:pt idx="4">
                    <c:v> 8.5 </c:v>
                  </c:pt>
                  <c:pt idx="5">
                    <c:v> 35,000 </c:v>
                  </c:pt>
                  <c:pt idx="6">
                    <c:v> 37,500 </c:v>
                  </c:pt>
                  <c:pt idx="7">
                    <c:v> 40,800 </c:v>
                  </c:pt>
                  <c:pt idx="8">
                    <c:v> 41,700 </c:v>
                  </c:pt>
                  <c:pt idx="9">
                    <c:v> 44,000 </c:v>
                  </c:pt>
                  <c:pt idx="10">
                    <c:v> 52,500 </c:v>
                  </c:pt>
                  <c:pt idx="11">
                    <c:v> 43,700 </c:v>
                  </c:pt>
                  <c:pt idx="12">
                    <c:v> 49,950 </c:v>
                  </c:pt>
                  <c:pt idx="13">
                    <c:v> 44,000 </c:v>
                  </c:pt>
                </c:lvl>
                <c:lvl>
                  <c:pt idx="9">
                    <c:v>300g / 정상가 9,500</c:v>
                  </c:pt>
                  <c:pt idx="10">
                    <c:v>350g</c:v>
                  </c:pt>
                  <c:pt idx="13">
                    <c:v>정상가 9,500</c:v>
                  </c:pt>
                </c:lvl>
                <c:lvl>
                  <c:pt idx="0">
                    <c:v> 8,822 </c:v>
                  </c:pt>
                  <c:pt idx="1">
                    <c:v> 8,371 </c:v>
                  </c:pt>
                  <c:pt idx="2">
                    <c:v>↑</c:v>
                  </c:pt>
                  <c:pt idx="3">
                    <c:v> 451 </c:v>
                  </c:pt>
                  <c:pt idx="4">
                    <c:v> 5.4 </c:v>
                  </c:pt>
                  <c:pt idx="5">
                    <c:v> 7,500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8,500 </c:v>
                  </c:pt>
                  <c:pt idx="9">
                    <c:v> 6,500 </c:v>
                  </c:pt>
                  <c:pt idx="10">
                    <c:v> 11,300 </c:v>
                  </c:pt>
                  <c:pt idx="11">
                    <c:v> 13,200 </c:v>
                  </c:pt>
                  <c:pt idx="12">
                    <c:v> 10,900 </c:v>
                  </c:pt>
                  <c:pt idx="13">
                    <c:v> 6,500 </c:v>
                  </c:pt>
                </c:lvl>
                <c:lvl>
                  <c:pt idx="5">
                    <c:v>중</c:v>
                  </c:pt>
                  <c:pt idx="6">
                    <c:v>중</c:v>
                  </c:pt>
                  <c:pt idx="10">
                    <c:v>중 / 노르웨이산</c:v>
                  </c:pt>
                  <c:pt idx="13">
                    <c:v>중</c:v>
                  </c:pt>
                </c:lvl>
                <c:lvl>
                  <c:pt idx="0">
                    <c:v> 2,083 </c:v>
                  </c:pt>
                  <c:pt idx="1">
                    <c:v> 3,096 </c:v>
                  </c:pt>
                  <c:pt idx="2">
                    <c:v>↓</c:v>
                  </c:pt>
                  <c:pt idx="3">
                    <c:v> 1,012 </c:v>
                  </c:pt>
                  <c:pt idx="4">
                    <c:v>-32.7 </c:v>
                  </c:pt>
                  <c:pt idx="5">
                    <c:v> 2,000 </c:v>
                  </c:pt>
                  <c:pt idx="6">
                    <c:v> 2,500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1,300 </c:v>
                  </c:pt>
                  <c:pt idx="10">
                    <c:v> 1,480 </c:v>
                  </c:pt>
                  <c:pt idx="11">
                    <c:v> 2,980 </c:v>
                  </c:pt>
                  <c:pt idx="12">
                    <c:v> 2,490 </c:v>
                  </c:pt>
                  <c:pt idx="13">
                    <c:v> 2,000 </c:v>
                  </c:pt>
                </c:lvl>
                <c:lvl>
                  <c:pt idx="0">
                    <c:v> 1,192 </c:v>
                  </c:pt>
                  <c:pt idx="1">
                    <c:v> 1,400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-14.9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1,380 </c:v>
                  </c:pt>
                  <c:pt idx="10">
                    <c:v> 1,200 </c:v>
                  </c:pt>
                  <c:pt idx="11">
                    <c:v> 1,330 </c:v>
                  </c:pt>
                  <c:pt idx="12">
                    <c:v> 1,670 </c:v>
                  </c:pt>
                  <c:pt idx="13">
                    <c:v> 1,150 </c:v>
                  </c:pt>
                </c:lvl>
                <c:lvl>
                  <c:pt idx="5">
                    <c:v>1포기</c:v>
                  </c:pt>
                  <c:pt idx="13">
                    <c:v>1포기</c:v>
                  </c:pt>
                </c:lvl>
                <c:lvl>
                  <c:pt idx="0">
                    <c:v> 2,746 </c:v>
                  </c:pt>
                  <c:pt idx="1">
                    <c:v> 2,923 </c:v>
                  </c:pt>
                  <c:pt idx="2">
                    <c:v>↓</c:v>
                  </c:pt>
                  <c:pt idx="3">
                    <c:v> 178 </c:v>
                  </c:pt>
                  <c:pt idx="4">
                    <c:v>-6.1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2,880 </c:v>
                  </c:pt>
                  <c:pt idx="10">
                    <c:v> 2,480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2,880 </c:v>
                  </c:pt>
                </c:lvl>
                <c:lvl>
                  <c:pt idx="0">
                    <c:v> 2,490 </c:v>
                  </c:pt>
                  <c:pt idx="1">
                    <c:v> 2,301 </c:v>
                  </c:pt>
                  <c:pt idx="2">
                    <c:v>↑</c:v>
                  </c:pt>
                  <c:pt idx="3">
                    <c:v> 189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13">
                    <c:v>1단</c:v>
                  </c:pt>
                </c:lvl>
                <c:lvl>
                  <c:pt idx="0">
                    <c:v> 1,699 </c:v>
                  </c:pt>
                  <c:pt idx="1">
                    <c:v> 2,390 </c:v>
                  </c:pt>
                  <c:pt idx="2">
                    <c:v>↓</c:v>
                  </c:pt>
                  <c:pt idx="3">
                    <c:v> 691 </c:v>
                  </c:pt>
                  <c:pt idx="4">
                    <c:v>-28.9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1,680 </c:v>
                  </c:pt>
                  <c:pt idx="10">
                    <c:v> 1,980 </c:v>
                  </c:pt>
                  <c:pt idx="11">
                    <c:v> 1,480 </c:v>
                  </c:pt>
                  <c:pt idx="12">
                    <c:v> 2,990 </c:v>
                  </c:pt>
                  <c:pt idx="13">
                    <c:v> 1,680 </c:v>
                  </c:pt>
                </c:lvl>
                <c:lvl>
                  <c:pt idx="0">
                    <c:v> 2,031 </c:v>
                  </c:pt>
                  <c:pt idx="1">
                    <c:v> 2,147 </c:v>
                  </c:pt>
                  <c:pt idx="2">
                    <c:v>↓</c:v>
                  </c:pt>
                  <c:pt idx="3">
                    <c:v> 116 </c:v>
                  </c:pt>
                  <c:pt idx="4">
                    <c:v>-5.4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1,790 </c:v>
                  </c:pt>
                  <c:pt idx="10">
                    <c:v> 1,380 </c:v>
                  </c:pt>
                  <c:pt idx="11">
                    <c:v> 2,980 </c:v>
                  </c:pt>
                  <c:pt idx="12">
                    <c:v> 2,990 </c:v>
                  </c:pt>
                  <c:pt idx="13">
                    <c:v> 1,640 </c:v>
                  </c:pt>
                </c:lvl>
                <c:lvl>
                  <c:pt idx="0">
                    <c:v> 9,814 </c:v>
                  </c:pt>
                  <c:pt idx="1">
                    <c:v> 9,953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8,500 </c:v>
                  </c:pt>
                  <c:pt idx="6">
                    <c:v> 9,400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11,260 </c:v>
                  </c:pt>
                  <c:pt idx="10">
                    <c:v> 10,930 </c:v>
                  </c:pt>
                  <c:pt idx="11">
                    <c:v> 9,980 </c:v>
                  </c:pt>
                  <c:pt idx="12">
                    <c:v> 9,990 </c:v>
                  </c:pt>
                  <c:pt idx="13">
                    <c:v> 11,270 </c:v>
                  </c:pt>
                </c:lvl>
                <c:lvl>
                  <c:pt idx="5">
                    <c:v>국산콩나물</c:v>
                  </c:pt>
                  <c:pt idx="10">
                    <c:v>340g</c:v>
                  </c:pt>
                  <c:pt idx="13">
                    <c:v>종가집 국산콩나물</c:v>
                  </c:pt>
                </c:lvl>
                <c:lvl>
                  <c:pt idx="0">
                    <c:v> 1,862 </c:v>
                  </c:pt>
                  <c:pt idx="1">
                    <c:v> 1,841 </c:v>
                  </c:pt>
                  <c:pt idx="2">
                    <c:v>↑</c:v>
                  </c:pt>
                  <c:pt idx="3">
                    <c:v> 21 </c:v>
                  </c:pt>
                  <c:pt idx="4">
                    <c:v> 1.1 </c:v>
                  </c:pt>
                  <c:pt idx="5">
                    <c:v> 2,000 </c:v>
                  </c:pt>
                  <c:pt idx="6">
                    <c:v> 1,980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1,950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엘그로 정다운쌀</c:v>
                  </c:pt>
                  <c:pt idx="10">
                    <c:v>이마트 이맛쌀</c:v>
                  </c:pt>
                  <c:pt idx="11">
                    <c:v>경기미</c:v>
                  </c:pt>
                  <c:pt idx="12">
                    <c:v>안성쌀</c:v>
                  </c:pt>
                  <c:pt idx="13">
                    <c:v>정다운쌀</c:v>
                  </c:pt>
                </c:lvl>
                <c:lvl>
                  <c:pt idx="0">
                    <c:v> 53,710 </c:v>
                  </c:pt>
                  <c:pt idx="1">
                    <c:v> 52,466 </c:v>
                  </c:pt>
                  <c:pt idx="2">
                    <c:v>↑</c:v>
                  </c:pt>
                  <c:pt idx="3">
                    <c:v> 1,244 </c:v>
                  </c:pt>
                  <c:pt idx="4">
                    <c:v> 2.4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46,800 </c:v>
                  </c:pt>
                  <c:pt idx="10">
                    <c:v> 45,990 </c:v>
                  </c:pt>
                  <c:pt idx="11">
                    <c:v> 55,900 </c:v>
                  </c:pt>
                  <c:pt idx="12">
                    <c:v> 58,900 </c:v>
                  </c:pt>
                  <c:pt idx="13">
                    <c:v> 46,800 </c:v>
                  </c:pt>
                </c:lvl>
                <c:lvl>
                  <c:pt idx="5">
                    <c:v>05월 24일</c:v>
                  </c:pt>
                  <c:pt idx="6">
                    <c:v>05월 21일</c:v>
                  </c:pt>
                  <c:pt idx="7">
                    <c:v>05월 21일</c:v>
                  </c:pt>
                  <c:pt idx="8">
                    <c:v>05월 23일</c:v>
                  </c:pt>
                  <c:pt idx="9">
                    <c:v>05월 23일</c:v>
                  </c:pt>
                  <c:pt idx="10">
                    <c:v>05월 23일</c:v>
                  </c:pt>
                  <c:pt idx="11">
                    <c:v>05월 25일</c:v>
                  </c:pt>
                  <c:pt idx="12">
                    <c:v>05월 24일</c:v>
                  </c:pt>
                  <c:pt idx="13">
                    <c:v>05월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234496"/>
        <c:axId val="32399360"/>
      </c:barChart>
      <c:catAx>
        <c:axId val="32234496"/>
        <c:scaling>
          <c:orientation val="minMax"/>
        </c:scaling>
        <c:delete val="0"/>
        <c:axPos val="b"/>
        <c:majorTickMark val="out"/>
        <c:minorTickMark val="none"/>
        <c:tickLblPos val="nextTo"/>
        <c:crossAx val="32399360"/>
        <c:crosses val="autoZero"/>
        <c:auto val="1"/>
        <c:lblAlgn val="ctr"/>
        <c:lblOffset val="100"/>
        <c:noMultiLvlLbl val="0"/>
      </c:catAx>
      <c:valAx>
        <c:axId val="3239936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32234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2" t="s">
        <v>38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s="10" customFormat="1" ht="39.950000000000003" customHeight="1" x14ac:dyDescent="0.15">
      <c r="A2" s="44" t="s">
        <v>18</v>
      </c>
      <c r="B2" s="44" t="s">
        <v>19</v>
      </c>
      <c r="C2" s="44" t="s">
        <v>20</v>
      </c>
      <c r="D2" s="52" t="s">
        <v>34</v>
      </c>
      <c r="E2" s="52" t="s">
        <v>35</v>
      </c>
      <c r="F2" s="48" t="s">
        <v>36</v>
      </c>
      <c r="G2" s="49"/>
      <c r="H2" s="46" t="s">
        <v>62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143</v>
      </c>
      <c r="N2" s="21" t="s">
        <v>142</v>
      </c>
      <c r="O2" s="11" t="s">
        <v>54</v>
      </c>
      <c r="P2" s="22" t="s">
        <v>144</v>
      </c>
      <c r="Q2" s="22" t="s">
        <v>145</v>
      </c>
    </row>
    <row r="3" spans="1:17" s="10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29">
        <v>43244</v>
      </c>
      <c r="J3" s="29">
        <v>43241</v>
      </c>
      <c r="K3" s="29">
        <v>43241</v>
      </c>
      <c r="L3" s="29">
        <v>43243</v>
      </c>
      <c r="M3" s="29">
        <v>43243</v>
      </c>
      <c r="N3" s="29">
        <v>43243</v>
      </c>
      <c r="O3" s="29">
        <v>43245</v>
      </c>
      <c r="P3" s="29">
        <v>43244</v>
      </c>
      <c r="Q3" s="29">
        <v>43241</v>
      </c>
    </row>
    <row r="4" spans="1:17" s="14" customFormat="1" ht="19.5" customHeight="1" x14ac:dyDescent="0.15">
      <c r="A4" s="41" t="s">
        <v>21</v>
      </c>
      <c r="B4" s="39" t="s">
        <v>22</v>
      </c>
      <c r="C4" s="12" t="s">
        <v>32</v>
      </c>
      <c r="D4" s="3">
        <f>AVERAGE(I4:Q4)</f>
        <v>53710</v>
      </c>
      <c r="E4" s="3">
        <v>52465.555555555555</v>
      </c>
      <c r="F4" s="4" t="str">
        <f>IF((D4-E4)&lt;0,"↓",IF((D4-E4)&gt;0,"↑",""))</f>
        <v>↑</v>
      </c>
      <c r="G4" s="5">
        <f>ABS(D4-E4)</f>
        <v>1244.4444444444453</v>
      </c>
      <c r="H4" s="26">
        <f>ROUND(((D4-E4)/E4)*100,1)</f>
        <v>2.4</v>
      </c>
      <c r="I4" s="13">
        <v>60000</v>
      </c>
      <c r="J4" s="13">
        <v>55000</v>
      </c>
      <c r="K4" s="13">
        <v>59000</v>
      </c>
      <c r="L4" s="13">
        <v>55000</v>
      </c>
      <c r="M4" s="13">
        <v>46800</v>
      </c>
      <c r="N4" s="13">
        <v>45990</v>
      </c>
      <c r="O4" s="13">
        <v>55900</v>
      </c>
      <c r="P4" s="13">
        <v>58900</v>
      </c>
      <c r="Q4" s="13">
        <v>46800</v>
      </c>
    </row>
    <row r="5" spans="1:17" s="14" customFormat="1" ht="19.5" customHeight="1" x14ac:dyDescent="0.15">
      <c r="A5" s="42"/>
      <c r="B5" s="40"/>
      <c r="C5" s="12" t="s">
        <v>42</v>
      </c>
      <c r="D5" s="3"/>
      <c r="E5" s="3"/>
      <c r="F5" s="4"/>
      <c r="G5" s="5"/>
      <c r="H5" s="26"/>
      <c r="I5" s="13" t="s">
        <v>66</v>
      </c>
      <c r="J5" s="13" t="s">
        <v>60</v>
      </c>
      <c r="K5" s="13" t="s">
        <v>68</v>
      </c>
      <c r="L5" s="13" t="s">
        <v>58</v>
      </c>
      <c r="M5" s="13" t="s">
        <v>90</v>
      </c>
      <c r="N5" s="13" t="s">
        <v>78</v>
      </c>
      <c r="O5" s="13" t="s">
        <v>70</v>
      </c>
      <c r="P5" s="13" t="s">
        <v>69</v>
      </c>
      <c r="Q5" s="13" t="s">
        <v>67</v>
      </c>
    </row>
    <row r="6" spans="1:17" s="14" customFormat="1" ht="19.5" customHeight="1" x14ac:dyDescent="0.15">
      <c r="A6" s="42"/>
      <c r="B6" s="39" t="s">
        <v>99</v>
      </c>
      <c r="C6" s="12" t="s">
        <v>0</v>
      </c>
      <c r="D6" s="3">
        <f>AVERAGE(I6:Q6)</f>
        <v>1862.2222222222222</v>
      </c>
      <c r="E6" s="3">
        <v>1841.1111111111111</v>
      </c>
      <c r="F6" s="4" t="str">
        <f>IF((D6-E6)&lt;0,"↓",IF((D6-E6)&gt;0,"↑",""))</f>
        <v>↑</v>
      </c>
      <c r="G6" s="5">
        <f>ABS(D6-E6)</f>
        <v>21.111111111111086</v>
      </c>
      <c r="H6" s="26">
        <f>ROUND(((D6-E6)/E6)*100,1)</f>
        <v>1.1000000000000001</v>
      </c>
      <c r="I6" s="13">
        <v>2000</v>
      </c>
      <c r="J6" s="13">
        <v>1980</v>
      </c>
      <c r="K6" s="13">
        <v>1000</v>
      </c>
      <c r="L6" s="13">
        <v>1000</v>
      </c>
      <c r="M6" s="13">
        <v>2180</v>
      </c>
      <c r="N6" s="13">
        <v>2180</v>
      </c>
      <c r="O6" s="13">
        <v>1950</v>
      </c>
      <c r="P6" s="13">
        <v>2290</v>
      </c>
      <c r="Q6" s="13">
        <v>2180</v>
      </c>
    </row>
    <row r="7" spans="1:17" s="14" customFormat="1" ht="18.75" customHeight="1" x14ac:dyDescent="0.15">
      <c r="A7" s="42"/>
      <c r="B7" s="40"/>
      <c r="C7" s="12" t="s">
        <v>42</v>
      </c>
      <c r="D7" s="3"/>
      <c r="E7" s="3"/>
      <c r="F7" s="4"/>
      <c r="G7" s="5"/>
      <c r="H7" s="26"/>
      <c r="I7" s="13" t="s">
        <v>126</v>
      </c>
      <c r="J7" s="13"/>
      <c r="K7" s="13"/>
      <c r="L7" s="13"/>
      <c r="M7" s="13"/>
      <c r="N7" s="13" t="s">
        <v>71</v>
      </c>
      <c r="O7" s="13"/>
      <c r="P7" s="13"/>
      <c r="Q7" s="13" t="s">
        <v>93</v>
      </c>
    </row>
    <row r="8" spans="1:17" s="14" customFormat="1" ht="19.5" customHeight="1" x14ac:dyDescent="0.15">
      <c r="A8" s="42"/>
      <c r="B8" s="39" t="s">
        <v>106</v>
      </c>
      <c r="C8" s="12" t="s">
        <v>1</v>
      </c>
      <c r="D8" s="3">
        <f>AVERAGE(I8:Q8)</f>
        <v>9814.4444444444453</v>
      </c>
      <c r="E8" s="3">
        <v>9953.3333333333339</v>
      </c>
      <c r="F8" s="4" t="str">
        <f>IF((D8-E8)&lt;0,"↓",IF((D8-E8)&gt;0,"↑",""))</f>
        <v>↓</v>
      </c>
      <c r="G8" s="5">
        <f>ABS(D8-E8)</f>
        <v>138.88888888888869</v>
      </c>
      <c r="H8" s="26">
        <f>ROUND(((D8-E8)/E8)*100,1)</f>
        <v>-1.4</v>
      </c>
      <c r="I8" s="13">
        <v>8500</v>
      </c>
      <c r="J8" s="13">
        <v>9400</v>
      </c>
      <c r="K8" s="13">
        <v>8000</v>
      </c>
      <c r="L8" s="13">
        <v>9000</v>
      </c>
      <c r="M8" s="13">
        <v>11260</v>
      </c>
      <c r="N8" s="13">
        <v>10930</v>
      </c>
      <c r="O8" s="13">
        <v>9980</v>
      </c>
      <c r="P8" s="13">
        <v>9990</v>
      </c>
      <c r="Q8" s="13">
        <v>11270</v>
      </c>
    </row>
    <row r="9" spans="1:17" s="14" customFormat="1" ht="19.5" customHeight="1" x14ac:dyDescent="0.15">
      <c r="A9" s="42"/>
      <c r="B9" s="40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/>
      <c r="P9" s="13"/>
      <c r="Q9" s="13"/>
    </row>
    <row r="10" spans="1:17" s="14" customFormat="1" ht="19.5" customHeight="1" x14ac:dyDescent="0.15">
      <c r="A10" s="42"/>
      <c r="B10" s="39" t="s">
        <v>105</v>
      </c>
      <c r="C10" s="12" t="s">
        <v>2</v>
      </c>
      <c r="D10" s="3">
        <f>AVERAGE(I10:Q10)</f>
        <v>2031.1111111111111</v>
      </c>
      <c r="E10" s="3">
        <v>2146.6666666666665</v>
      </c>
      <c r="F10" s="4" t="str">
        <f>IF((D10-E10)&lt;0,"↓",IF((D10-E10)&gt;0,"↑",""))</f>
        <v>↓</v>
      </c>
      <c r="G10" s="5">
        <f>ABS(D10-E10)</f>
        <v>115.55555555555543</v>
      </c>
      <c r="H10" s="26">
        <f>ROUND(((D10-E10)/E10)*100,1)</f>
        <v>-5.4</v>
      </c>
      <c r="I10" s="13">
        <v>2000</v>
      </c>
      <c r="J10" s="13">
        <v>1500</v>
      </c>
      <c r="K10" s="13">
        <v>2000</v>
      </c>
      <c r="L10" s="13">
        <v>2000</v>
      </c>
      <c r="M10" s="13">
        <v>1790</v>
      </c>
      <c r="N10" s="13">
        <v>1380</v>
      </c>
      <c r="O10" s="13">
        <v>2980</v>
      </c>
      <c r="P10" s="13">
        <v>2990</v>
      </c>
      <c r="Q10" s="13">
        <v>1640</v>
      </c>
    </row>
    <row r="11" spans="1:17" s="14" customFormat="1" ht="19.5" customHeight="1" x14ac:dyDescent="0.15">
      <c r="A11" s="42"/>
      <c r="B11" s="40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2"/>
      <c r="B12" s="39" t="s">
        <v>104</v>
      </c>
      <c r="C12" s="12" t="s">
        <v>2</v>
      </c>
      <c r="D12" s="3">
        <f>AVERAGE(I12:Q12)</f>
        <v>1698.8888888888889</v>
      </c>
      <c r="E12" s="3">
        <v>2390</v>
      </c>
      <c r="F12" s="4" t="str">
        <f>IF((D12-E12)&lt;0,"↓",IF((D12-E12)&gt;0,"↑",""))</f>
        <v>↓</v>
      </c>
      <c r="G12" s="5">
        <f>ABS(D12-E12)</f>
        <v>691.11111111111109</v>
      </c>
      <c r="H12" s="26">
        <f>ROUND(((D12-E12)/E12)*100,1)</f>
        <v>-28.9</v>
      </c>
      <c r="I12" s="13">
        <v>1000</v>
      </c>
      <c r="J12" s="13">
        <v>980</v>
      </c>
      <c r="K12" s="13">
        <v>1500</v>
      </c>
      <c r="L12" s="13">
        <v>2000</v>
      </c>
      <c r="M12" s="13">
        <v>1680</v>
      </c>
      <c r="N12" s="13">
        <v>1980</v>
      </c>
      <c r="O12" s="13">
        <v>1480</v>
      </c>
      <c r="P12" s="13">
        <v>2990</v>
      </c>
      <c r="Q12" s="13">
        <v>1680</v>
      </c>
    </row>
    <row r="13" spans="1:17" s="14" customFormat="1" ht="19.5" customHeight="1" x14ac:dyDescent="0.15">
      <c r="A13" s="42"/>
      <c r="B13" s="40"/>
      <c r="C13" s="12" t="s">
        <v>42</v>
      </c>
      <c r="D13" s="3"/>
      <c r="E13" s="3"/>
      <c r="F13" s="4"/>
      <c r="G13" s="5"/>
      <c r="H13" s="26"/>
      <c r="I13" s="13" t="s">
        <v>55</v>
      </c>
      <c r="J13" s="13" t="s">
        <v>59</v>
      </c>
      <c r="K13" s="13"/>
      <c r="L13" s="13"/>
      <c r="M13" s="13"/>
      <c r="N13" s="13"/>
      <c r="O13" s="13"/>
      <c r="P13" s="13"/>
      <c r="Q13" s="13" t="s">
        <v>64</v>
      </c>
    </row>
    <row r="14" spans="1:17" s="14" customFormat="1" ht="19.5" customHeight="1" x14ac:dyDescent="0.15">
      <c r="A14" s="42"/>
      <c r="B14" s="39" t="s">
        <v>23</v>
      </c>
      <c r="C14" s="12" t="s">
        <v>2</v>
      </c>
      <c r="D14" s="3">
        <f>AVERAGE(I14:Q14)</f>
        <v>2490</v>
      </c>
      <c r="E14" s="3">
        <v>2301.1111111111113</v>
      </c>
      <c r="F14" s="4" t="str">
        <f>IF((D14-E14)&lt;0,"↓",IF((D14-E14)&gt;0,"↑",""))</f>
        <v>↑</v>
      </c>
      <c r="G14" s="5">
        <f>ABS(D14-E14)</f>
        <v>188.88888888888869</v>
      </c>
      <c r="H14" s="26">
        <f>ROUND(((D14-E14)/E14)*100,1)</f>
        <v>8.1999999999999993</v>
      </c>
      <c r="I14" s="13">
        <v>2000</v>
      </c>
      <c r="J14" s="13">
        <v>1500</v>
      </c>
      <c r="K14" s="13">
        <v>2000</v>
      </c>
      <c r="L14" s="13">
        <v>1500</v>
      </c>
      <c r="M14" s="13">
        <v>2980</v>
      </c>
      <c r="N14" s="13">
        <v>2980</v>
      </c>
      <c r="O14" s="13">
        <v>3480</v>
      </c>
      <c r="P14" s="13">
        <v>2990</v>
      </c>
      <c r="Q14" s="13">
        <v>2980</v>
      </c>
    </row>
    <row r="15" spans="1:17" s="14" customFormat="1" ht="19.5" customHeight="1" x14ac:dyDescent="0.15">
      <c r="A15" s="42"/>
      <c r="B15" s="40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2"/>
      <c r="B16" s="39" t="s">
        <v>103</v>
      </c>
      <c r="C16" s="12" t="s">
        <v>31</v>
      </c>
      <c r="D16" s="3">
        <f>AVERAGE(I16:Q16)</f>
        <v>2745.5555555555557</v>
      </c>
      <c r="E16" s="3">
        <v>2923.3333333333335</v>
      </c>
      <c r="F16" s="4" t="str">
        <f>IF((D16-E16)&lt;0,"↓",IF((D16-E16)&gt;0,"↑",""))</f>
        <v>↓</v>
      </c>
      <c r="G16" s="5">
        <f>ABS(D16-E16)</f>
        <v>177.77777777777783</v>
      </c>
      <c r="H16" s="26">
        <f>ROUND(((D16-E16)/E16)*100,1)</f>
        <v>-6.1</v>
      </c>
      <c r="I16" s="13">
        <v>2500</v>
      </c>
      <c r="J16" s="13">
        <v>2000</v>
      </c>
      <c r="K16" s="13">
        <v>2500</v>
      </c>
      <c r="L16" s="13">
        <v>2500</v>
      </c>
      <c r="M16" s="13">
        <v>2880</v>
      </c>
      <c r="N16" s="13">
        <v>2480</v>
      </c>
      <c r="O16" s="13">
        <v>3980</v>
      </c>
      <c r="P16" s="13">
        <v>2990</v>
      </c>
      <c r="Q16" s="13">
        <v>2880</v>
      </c>
    </row>
    <row r="17" spans="1:17" s="14" customFormat="1" ht="19.5" customHeight="1" x14ac:dyDescent="0.15">
      <c r="A17" s="42"/>
      <c r="B17" s="40"/>
      <c r="C17" s="12" t="s">
        <v>42</v>
      </c>
      <c r="D17" s="3"/>
      <c r="E17" s="3"/>
      <c r="F17" s="4"/>
      <c r="G17" s="5"/>
      <c r="H17" s="26"/>
      <c r="I17" s="13" t="s">
        <v>56</v>
      </c>
      <c r="J17" s="13"/>
      <c r="K17" s="13"/>
      <c r="L17" s="13"/>
      <c r="M17" s="13"/>
      <c r="N17" s="13"/>
      <c r="O17" s="13"/>
      <c r="P17" s="13"/>
      <c r="Q17" s="13" t="s">
        <v>65</v>
      </c>
    </row>
    <row r="18" spans="1:17" s="14" customFormat="1" ht="19.5" customHeight="1" x14ac:dyDescent="0.15">
      <c r="A18" s="42"/>
      <c r="B18" s="39" t="s">
        <v>102</v>
      </c>
      <c r="C18" s="12" t="s">
        <v>3</v>
      </c>
      <c r="D18" s="3">
        <f>AVERAGE(I18:Q18)</f>
        <v>1192.2222222222222</v>
      </c>
      <c r="E18" s="3">
        <v>1400.3333333333333</v>
      </c>
      <c r="F18" s="4" t="str">
        <f>IF((D18-E18)&lt;0,"↓",IF((D18-E18)&gt;0,"↑",""))</f>
        <v>↓</v>
      </c>
      <c r="G18" s="5">
        <f>ABS(D18-E18)</f>
        <v>208.11111111111109</v>
      </c>
      <c r="H18" s="26">
        <f>ROUND(((D18-E18)/E18)*100,1)</f>
        <v>-14.9</v>
      </c>
      <c r="I18" s="13">
        <v>1000</v>
      </c>
      <c r="J18" s="13">
        <v>1000</v>
      </c>
      <c r="K18" s="13">
        <v>1000</v>
      </c>
      <c r="L18" s="13">
        <v>1000</v>
      </c>
      <c r="M18" s="13">
        <v>1380</v>
      </c>
      <c r="N18" s="13">
        <v>1200</v>
      </c>
      <c r="O18" s="13">
        <v>1330</v>
      </c>
      <c r="P18" s="13">
        <v>1670</v>
      </c>
      <c r="Q18" s="13">
        <v>1150</v>
      </c>
    </row>
    <row r="19" spans="1:17" s="14" customFormat="1" ht="18.75" customHeight="1" x14ac:dyDescent="0.15">
      <c r="A19" s="42"/>
      <c r="B19" s="40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15"/>
      <c r="P19" s="15"/>
      <c r="Q19" s="15"/>
    </row>
    <row r="20" spans="1:17" s="14" customFormat="1" ht="19.5" customHeight="1" x14ac:dyDescent="0.15">
      <c r="A20" s="42"/>
      <c r="B20" s="39" t="s">
        <v>98</v>
      </c>
      <c r="C20" s="12" t="s">
        <v>43</v>
      </c>
      <c r="D20" s="3">
        <f>AVERAGE(I20:Q20)</f>
        <v>2083.3333333333335</v>
      </c>
      <c r="E20" s="3">
        <v>3095.5555555555557</v>
      </c>
      <c r="F20" s="4" t="str">
        <f>IF((D20-E20)&lt;0,"↓",IF((D20-E20)&gt;0,"↑",""))</f>
        <v>↓</v>
      </c>
      <c r="G20" s="5">
        <f>ABS(D20-E20)</f>
        <v>1012.2222222222222</v>
      </c>
      <c r="H20" s="26">
        <f>ROUND(((D20-E20)/E20)*100,1)</f>
        <v>-32.700000000000003</v>
      </c>
      <c r="I20" s="13">
        <v>2000</v>
      </c>
      <c r="J20" s="13">
        <v>2500</v>
      </c>
      <c r="K20" s="13">
        <v>2000</v>
      </c>
      <c r="L20" s="13">
        <v>2000</v>
      </c>
      <c r="M20" s="13">
        <v>1300</v>
      </c>
      <c r="N20" s="13">
        <v>1480</v>
      </c>
      <c r="O20" s="13">
        <v>2980</v>
      </c>
      <c r="P20" s="13">
        <v>2490</v>
      </c>
      <c r="Q20" s="13">
        <v>2000</v>
      </c>
    </row>
    <row r="21" spans="1:17" s="14" customFormat="1" ht="19.5" customHeight="1" x14ac:dyDescent="0.15">
      <c r="A21" s="42"/>
      <c r="B21" s="40"/>
      <c r="C21" s="12" t="s">
        <v>42</v>
      </c>
      <c r="D21" s="3"/>
      <c r="E21" s="3"/>
      <c r="F21" s="4"/>
      <c r="G21" s="5"/>
      <c r="H21" s="26"/>
      <c r="I21" s="13" t="s">
        <v>92</v>
      </c>
      <c r="J21" s="13" t="s">
        <v>74</v>
      </c>
      <c r="K21" s="15"/>
      <c r="L21" s="13"/>
      <c r="M21" s="13"/>
      <c r="N21" s="13" t="s">
        <v>146</v>
      </c>
      <c r="O21" s="13"/>
      <c r="P21" s="13"/>
      <c r="Q21" s="13" t="s">
        <v>133</v>
      </c>
    </row>
    <row r="22" spans="1:17" s="14" customFormat="1" ht="19.5" customHeight="1" x14ac:dyDescent="0.15">
      <c r="A22" s="42"/>
      <c r="B22" s="39" t="s">
        <v>101</v>
      </c>
      <c r="C22" s="12" t="s">
        <v>75</v>
      </c>
      <c r="D22" s="3">
        <f>AVERAGE(I22:Q22)</f>
        <v>8822.2222222222226</v>
      </c>
      <c r="E22" s="3">
        <v>8371.1111111111113</v>
      </c>
      <c r="F22" s="4" t="str">
        <f>IF((D22-E22)&lt;0,"↓",IF((D22-E22)&gt;0,"↑",""))</f>
        <v>↑</v>
      </c>
      <c r="G22" s="5">
        <f>ABS(D22-E22)</f>
        <v>451.11111111111131</v>
      </c>
      <c r="H22" s="26">
        <f>ROUND(((D22-E22)/E22)*100,1)</f>
        <v>5.4</v>
      </c>
      <c r="I22" s="13">
        <v>7500</v>
      </c>
      <c r="J22" s="13">
        <v>7000</v>
      </c>
      <c r="K22" s="13">
        <v>8000</v>
      </c>
      <c r="L22" s="13">
        <v>8500</v>
      </c>
      <c r="M22" s="13">
        <v>6500</v>
      </c>
      <c r="N22" s="13">
        <v>11300</v>
      </c>
      <c r="O22" s="13">
        <v>13200</v>
      </c>
      <c r="P22" s="13">
        <v>10900</v>
      </c>
      <c r="Q22" s="13">
        <v>6500</v>
      </c>
    </row>
    <row r="23" spans="1:17" s="14" customFormat="1" ht="19.5" customHeight="1" x14ac:dyDescent="0.15">
      <c r="A23" s="42"/>
      <c r="B23" s="40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54" t="s">
        <v>149</v>
      </c>
      <c r="N23" s="23" t="s">
        <v>79</v>
      </c>
      <c r="O23" s="20"/>
      <c r="P23" s="20"/>
      <c r="Q23" s="20" t="s">
        <v>134</v>
      </c>
    </row>
    <row r="24" spans="1:17" s="14" customFormat="1" ht="20.25" customHeight="1" x14ac:dyDescent="0.15">
      <c r="A24" s="42"/>
      <c r="B24" s="39" t="s">
        <v>100</v>
      </c>
      <c r="C24" s="12" t="s">
        <v>49</v>
      </c>
      <c r="D24" s="3">
        <f>AVERAGE(I24:Q24)</f>
        <v>43238.888888888891</v>
      </c>
      <c r="E24" s="3">
        <v>39833.333333333336</v>
      </c>
      <c r="F24" s="4" t="str">
        <f>IF((D24-E24)&lt;0,"↓",IF((D24-E24)&gt;0,"↑",""))</f>
        <v>↑</v>
      </c>
      <c r="G24" s="5">
        <f>ABS(D24-E24)</f>
        <v>3405.5555555555547</v>
      </c>
      <c r="H24" s="26">
        <f>ROUND(((D24-E24)/E24)*100,1)</f>
        <v>8.5</v>
      </c>
      <c r="I24" s="13">
        <v>35000</v>
      </c>
      <c r="J24" s="13">
        <v>37500</v>
      </c>
      <c r="K24" s="13">
        <v>40800</v>
      </c>
      <c r="L24" s="13">
        <v>41700</v>
      </c>
      <c r="M24" s="31">
        <v>44000</v>
      </c>
      <c r="N24" s="13">
        <v>52500</v>
      </c>
      <c r="O24" s="13">
        <v>43700</v>
      </c>
      <c r="P24" s="13">
        <v>49950</v>
      </c>
      <c r="Q24" s="13">
        <v>44000</v>
      </c>
    </row>
    <row r="25" spans="1:17" s="18" customFormat="1" ht="24" customHeight="1" x14ac:dyDescent="0.15">
      <c r="A25" s="42"/>
      <c r="B25" s="40"/>
      <c r="C25" s="17" t="s">
        <v>42</v>
      </c>
      <c r="D25" s="3"/>
      <c r="E25" s="7"/>
      <c r="F25" s="8"/>
      <c r="G25" s="9"/>
      <c r="H25" s="27"/>
      <c r="I25" s="16"/>
      <c r="J25" s="16"/>
      <c r="K25" s="16"/>
      <c r="L25" s="16"/>
      <c r="M25" s="18" t="s">
        <v>150</v>
      </c>
      <c r="N25" s="16"/>
      <c r="O25" s="16"/>
      <c r="P25" s="16"/>
      <c r="Q25" s="16"/>
    </row>
    <row r="26" spans="1:17" s="14" customFormat="1" ht="24" customHeight="1" x14ac:dyDescent="0.15">
      <c r="A26" s="42"/>
      <c r="B26" s="39" t="s">
        <v>24</v>
      </c>
      <c r="C26" s="12" t="s">
        <v>4</v>
      </c>
      <c r="D26" s="3">
        <f>AVERAGE(I26:Q26)</f>
        <v>9182.2222222222226</v>
      </c>
      <c r="E26" s="3">
        <v>9230</v>
      </c>
      <c r="F26" s="4" t="str">
        <f>IF((D26-E26)&lt;0,"↓",IF((D26-E26)&gt;0,"↑",""))</f>
        <v>↓</v>
      </c>
      <c r="G26" s="5">
        <f>ABS(D26-E26)</f>
        <v>47.777777777777374</v>
      </c>
      <c r="H26" s="26">
        <f>ROUND(((D26-E26)/E26)*100,1)</f>
        <v>-0.5</v>
      </c>
      <c r="I26" s="13">
        <v>10000</v>
      </c>
      <c r="J26" s="13">
        <v>9170</v>
      </c>
      <c r="K26" s="13">
        <v>8250</v>
      </c>
      <c r="L26" s="13">
        <v>9170</v>
      </c>
      <c r="M26" s="31">
        <v>9400</v>
      </c>
      <c r="N26" s="13">
        <v>9400</v>
      </c>
      <c r="O26" s="13">
        <v>9900</v>
      </c>
      <c r="P26" s="13">
        <v>7950</v>
      </c>
      <c r="Q26" s="13">
        <v>9400</v>
      </c>
    </row>
    <row r="27" spans="1:17" s="18" customFormat="1" ht="24" customHeight="1" x14ac:dyDescent="0.15">
      <c r="A27" s="42"/>
      <c r="B27" s="40"/>
      <c r="C27" s="17" t="s">
        <v>42</v>
      </c>
      <c r="D27" s="3"/>
      <c r="E27" s="7"/>
      <c r="F27" s="8"/>
      <c r="G27" s="9"/>
      <c r="H27" s="27"/>
      <c r="I27" s="16"/>
      <c r="J27" s="16"/>
      <c r="K27" s="16"/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2"/>
      <c r="B28" s="39" t="s">
        <v>41</v>
      </c>
      <c r="C28" s="12" t="s">
        <v>44</v>
      </c>
      <c r="D28" s="3">
        <f>AVERAGE(I28:Q28)</f>
        <v>5278.8888888888887</v>
      </c>
      <c r="E28" s="3">
        <v>5408.8888888888887</v>
      </c>
      <c r="F28" s="4" t="str">
        <f>IF((D28-E28)&lt;0,"↓",IF((D28-E28)&gt;0,"↑",""))</f>
        <v>↓</v>
      </c>
      <c r="G28" s="5">
        <f>ABS(D28-E28)</f>
        <v>130</v>
      </c>
      <c r="H28" s="26">
        <f>ROUND(((D28-E28)/E28)*100,1)</f>
        <v>-2.4</v>
      </c>
      <c r="I28" s="13">
        <v>5000</v>
      </c>
      <c r="J28" s="13">
        <v>5000</v>
      </c>
      <c r="K28" s="13">
        <v>5000</v>
      </c>
      <c r="L28" s="13">
        <v>5000</v>
      </c>
      <c r="M28" s="13">
        <v>4980</v>
      </c>
      <c r="N28" s="13">
        <v>4600</v>
      </c>
      <c r="O28" s="13">
        <v>5960</v>
      </c>
      <c r="P28" s="13">
        <v>6990</v>
      </c>
      <c r="Q28" s="13">
        <v>4980</v>
      </c>
    </row>
    <row r="29" spans="1:17" s="14" customFormat="1" ht="19.5" customHeight="1" x14ac:dyDescent="0.15">
      <c r="A29" s="42"/>
      <c r="B29" s="40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 t="s">
        <v>135</v>
      </c>
    </row>
    <row r="30" spans="1:17" s="14" customFormat="1" ht="19.5" customHeight="1" x14ac:dyDescent="0.15">
      <c r="A30" s="42"/>
      <c r="B30" s="39" t="s">
        <v>107</v>
      </c>
      <c r="C30" s="12" t="s">
        <v>5</v>
      </c>
      <c r="D30" s="3">
        <f>AVERAGE(I30:Q30)</f>
        <v>4810</v>
      </c>
      <c r="E30" s="3">
        <v>5665.5555555555557</v>
      </c>
      <c r="F30" s="4" t="str">
        <f>IF((D30-E30)&lt;0,"↓",IF((D30-E30)&gt;0,"↑",""))</f>
        <v>↓</v>
      </c>
      <c r="G30" s="5">
        <f>ABS(D30-E30)</f>
        <v>855.55555555555566</v>
      </c>
      <c r="H30" s="26">
        <f>ROUND(((D30-E30)/E30)*100,1)</f>
        <v>-15.1</v>
      </c>
      <c r="I30" s="13">
        <v>3500</v>
      </c>
      <c r="J30" s="13">
        <v>3980</v>
      </c>
      <c r="K30" s="13">
        <v>4000</v>
      </c>
      <c r="L30" s="13">
        <v>4500</v>
      </c>
      <c r="M30" s="13">
        <v>4780</v>
      </c>
      <c r="N30" s="13">
        <v>5990</v>
      </c>
      <c r="O30" s="13">
        <v>4780</v>
      </c>
      <c r="P30" s="13">
        <v>6980</v>
      </c>
      <c r="Q30" s="13">
        <v>4780</v>
      </c>
    </row>
    <row r="31" spans="1:17" s="14" customFormat="1" ht="19.5" customHeight="1" x14ac:dyDescent="0.15">
      <c r="A31" s="42"/>
      <c r="B31" s="40"/>
      <c r="C31" s="12" t="s">
        <v>42</v>
      </c>
      <c r="D31" s="3"/>
      <c r="E31" s="3"/>
      <c r="F31" s="4"/>
      <c r="G31" s="5"/>
      <c r="H31" s="26"/>
      <c r="I31" s="13"/>
      <c r="J31" s="13" t="s">
        <v>89</v>
      </c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2"/>
      <c r="B32" s="39" t="s">
        <v>108</v>
      </c>
      <c r="C32" s="12" t="s">
        <v>6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750</v>
      </c>
      <c r="M32" s="13">
        <v>730</v>
      </c>
      <c r="N32" s="13">
        <v>730</v>
      </c>
      <c r="O32" s="13">
        <v>810</v>
      </c>
      <c r="P32" s="13">
        <v>730</v>
      </c>
      <c r="Q32" s="13">
        <v>730</v>
      </c>
    </row>
    <row r="33" spans="1:17" s="14" customFormat="1" ht="19.5" customHeight="1" x14ac:dyDescent="0.15">
      <c r="A33" s="42"/>
      <c r="B33" s="40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2"/>
      <c r="B34" s="39" t="s">
        <v>109</v>
      </c>
      <c r="C34" s="12" t="s">
        <v>2</v>
      </c>
      <c r="D34" s="3">
        <f>AVERAGE(I34:Q34)</f>
        <v>5272.2222222222226</v>
      </c>
      <c r="E34" s="3">
        <v>4057.7777777777778</v>
      </c>
      <c r="F34" s="4" t="str">
        <f>IF((D34-E34)&lt;0,"↓",IF((D34-E34)&gt;0,"↑",""))</f>
        <v>↑</v>
      </c>
      <c r="G34" s="5">
        <f>ABS(D34-E34)</f>
        <v>1214.4444444444448</v>
      </c>
      <c r="H34" s="26">
        <f>ROUND(((D34-E34)/E34)*100,1)</f>
        <v>29.9</v>
      </c>
      <c r="I34" s="13">
        <v>3500</v>
      </c>
      <c r="J34" s="13">
        <v>3400</v>
      </c>
      <c r="K34" s="13">
        <v>3000</v>
      </c>
      <c r="L34" s="13">
        <v>3500</v>
      </c>
      <c r="M34" s="13">
        <v>8880</v>
      </c>
      <c r="N34" s="13">
        <v>7800</v>
      </c>
      <c r="O34" s="13">
        <v>3980</v>
      </c>
      <c r="P34" s="13">
        <v>4990</v>
      </c>
      <c r="Q34" s="13">
        <v>8400</v>
      </c>
    </row>
    <row r="35" spans="1:17" s="14" customFormat="1" ht="19.5" customHeight="1" x14ac:dyDescent="0.15">
      <c r="A35" s="42"/>
      <c r="B35" s="40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2"/>
      <c r="B36" s="39" t="s">
        <v>39</v>
      </c>
      <c r="C36" s="12" t="s">
        <v>45</v>
      </c>
      <c r="D36" s="3">
        <f>AVERAGE(I36:Q36)</f>
        <v>26924.444444444445</v>
      </c>
      <c r="E36" s="3">
        <v>24388.888888888891</v>
      </c>
      <c r="F36" s="4" t="str">
        <f>IF((D36-E36)&lt;0,"↓",IF((D36-E36)&gt;0,"↑",""))</f>
        <v>↑</v>
      </c>
      <c r="G36" s="5">
        <f>ABS(D36-E36)</f>
        <v>2535.5555555555547</v>
      </c>
      <c r="H36" s="26">
        <f>ROUND(((D36-E36)/E36)*100,1)</f>
        <v>10.4</v>
      </c>
      <c r="I36" s="13">
        <v>14000</v>
      </c>
      <c r="J36" s="13">
        <v>12000</v>
      </c>
      <c r="K36" s="13">
        <v>28000</v>
      </c>
      <c r="L36" s="13">
        <v>27000</v>
      </c>
      <c r="M36" s="13">
        <v>29960</v>
      </c>
      <c r="N36" s="13">
        <v>39800</v>
      </c>
      <c r="O36" s="13">
        <v>31800</v>
      </c>
      <c r="P36" s="13">
        <v>29800</v>
      </c>
      <c r="Q36" s="13">
        <v>29960</v>
      </c>
    </row>
    <row r="37" spans="1:17" s="14" customFormat="1" ht="18.75" customHeight="1" x14ac:dyDescent="0.15">
      <c r="A37" s="42"/>
      <c r="B37" s="40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 t="s">
        <v>77</v>
      </c>
      <c r="K37" s="13"/>
      <c r="L37" s="13"/>
      <c r="M37" s="19"/>
      <c r="N37" s="24"/>
      <c r="O37" s="30"/>
      <c r="P37" s="15"/>
      <c r="Q37" s="13"/>
    </row>
    <row r="38" spans="1:17" s="14" customFormat="1" ht="19.5" customHeight="1" x14ac:dyDescent="0.15">
      <c r="A38" s="42"/>
      <c r="B38" s="39" t="s">
        <v>40</v>
      </c>
      <c r="C38" s="12" t="s">
        <v>46</v>
      </c>
      <c r="D38" s="3">
        <f>AVERAGE(I38:Q38)</f>
        <v>7744.4444444444443</v>
      </c>
      <c r="E38" s="3">
        <v>7100</v>
      </c>
      <c r="F38" s="4" t="str">
        <f>IF((D38-E38)&lt;0,"↓",IF((D38-E38)&gt;0,"↑",""))</f>
        <v>↑</v>
      </c>
      <c r="G38" s="5">
        <f>ABS(D38-E38)</f>
        <v>644.44444444444434</v>
      </c>
      <c r="H38" s="26">
        <f>ROUND(((D38-E38)/E38)*100,1)</f>
        <v>9.1</v>
      </c>
      <c r="I38" s="13">
        <v>8000</v>
      </c>
      <c r="J38" s="13">
        <v>8500</v>
      </c>
      <c r="K38" s="13">
        <v>9000</v>
      </c>
      <c r="L38" s="13">
        <v>8500</v>
      </c>
      <c r="M38" s="13">
        <v>5800</v>
      </c>
      <c r="N38" s="13">
        <v>4780</v>
      </c>
      <c r="O38" s="13">
        <v>9340</v>
      </c>
      <c r="P38" s="13">
        <v>9980</v>
      </c>
      <c r="Q38" s="13">
        <v>5800</v>
      </c>
    </row>
    <row r="39" spans="1:17" s="14" customFormat="1" ht="19.5" customHeight="1" x14ac:dyDescent="0.15">
      <c r="A39" s="43"/>
      <c r="B39" s="40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 t="s">
        <v>76</v>
      </c>
      <c r="N39" s="25"/>
      <c r="O39" s="15"/>
      <c r="P39" s="15"/>
      <c r="Q39" s="15"/>
    </row>
    <row r="40" spans="1:17" s="14" customFormat="1" ht="19.5" customHeight="1" x14ac:dyDescent="0.15">
      <c r="A40" s="41" t="s">
        <v>25</v>
      </c>
      <c r="B40" s="39" t="s">
        <v>110</v>
      </c>
      <c r="C40" s="12" t="s">
        <v>16</v>
      </c>
      <c r="D40" s="3">
        <f>AVERAGE(I40:Q40)</f>
        <v>4814.4444444444443</v>
      </c>
      <c r="E40" s="3">
        <v>4804.4444444444443</v>
      </c>
      <c r="F40" s="4" t="str">
        <f>IF((D40-E40)&lt;0,"↓",IF((D40-E40)&gt;0,"↑",""))</f>
        <v>↑</v>
      </c>
      <c r="G40" s="5">
        <f>ABS(D40-E40)</f>
        <v>10</v>
      </c>
      <c r="H40" s="26">
        <f>ROUND(((D40-E40)/E40)*100,1)</f>
        <v>0.2</v>
      </c>
      <c r="I40" s="13">
        <v>5200</v>
      </c>
      <c r="J40" s="13">
        <v>4480</v>
      </c>
      <c r="K40" s="13">
        <v>4980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2"/>
      <c r="B41" s="40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2"/>
      <c r="B42" s="39" t="s">
        <v>111</v>
      </c>
      <c r="C42" s="12" t="s">
        <v>7</v>
      </c>
      <c r="D42" s="3">
        <f>AVERAGE(I42:Q42)</f>
        <v>1330</v>
      </c>
      <c r="E42" s="3">
        <v>1341.1111111111111</v>
      </c>
      <c r="F42" s="4" t="str">
        <f>IF((D42-E42)&lt;0,"↓",IF((D42-E42)&gt;0,"↑",""))</f>
        <v>↓</v>
      </c>
      <c r="G42" s="5">
        <f>ABS(D42-E42)</f>
        <v>11.111111111111086</v>
      </c>
      <c r="H42" s="26">
        <f>ROUND(((D42-E42)/E42)*100,1)</f>
        <v>-0.8</v>
      </c>
      <c r="I42" s="13">
        <v>1450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2"/>
      <c r="B43" s="40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2"/>
      <c r="B44" s="39" t="s">
        <v>112</v>
      </c>
      <c r="C44" s="12" t="s">
        <v>8</v>
      </c>
      <c r="D44" s="3">
        <f>AVERAGE(I44:Q44)</f>
        <v>4693.333333333333</v>
      </c>
      <c r="E44" s="3">
        <v>4257.7777777777774</v>
      </c>
      <c r="F44" s="4" t="str">
        <f>IF((D44-E44)&lt;0,"↓",IF((D44-E44)&gt;0,"↑",""))</f>
        <v>↑</v>
      </c>
      <c r="G44" s="5">
        <f>ABS(D44-E44)</f>
        <v>435.55555555555566</v>
      </c>
      <c r="H44" s="26">
        <f>ROUND(((D44-E44)/E44)*100,1)</f>
        <v>10.199999999999999</v>
      </c>
      <c r="I44" s="13">
        <v>3900</v>
      </c>
      <c r="J44" s="13">
        <v>3680</v>
      </c>
      <c r="K44" s="13">
        <v>4500</v>
      </c>
      <c r="L44" s="13">
        <v>4500</v>
      </c>
      <c r="M44" s="13">
        <v>6950</v>
      </c>
      <c r="N44" s="13">
        <v>3580</v>
      </c>
      <c r="O44" s="13">
        <v>4280</v>
      </c>
      <c r="P44" s="13">
        <v>3900</v>
      </c>
      <c r="Q44" s="13">
        <v>6950</v>
      </c>
    </row>
    <row r="45" spans="1:17" s="14" customFormat="1" ht="19.5" customHeight="1" x14ac:dyDescent="0.15">
      <c r="A45" s="42"/>
      <c r="B45" s="40"/>
      <c r="C45" s="12" t="s">
        <v>42</v>
      </c>
      <c r="D45" s="3"/>
      <c r="E45" s="3"/>
      <c r="F45" s="4"/>
      <c r="G45" s="5"/>
      <c r="H45" s="26"/>
      <c r="I45" s="13"/>
      <c r="J45" s="13"/>
      <c r="K45" s="13"/>
      <c r="L45" s="13"/>
      <c r="M45" s="13" t="s">
        <v>91</v>
      </c>
      <c r="N45" s="13"/>
      <c r="O45" s="13"/>
      <c r="P45" s="13"/>
      <c r="Q45" s="13" t="s">
        <v>127</v>
      </c>
    </row>
    <row r="46" spans="1:17" s="14" customFormat="1" ht="19.5" customHeight="1" x14ac:dyDescent="0.15">
      <c r="A46" s="42"/>
      <c r="B46" s="39" t="s">
        <v>80</v>
      </c>
      <c r="C46" s="12" t="s">
        <v>9</v>
      </c>
      <c r="D46" s="3">
        <f>AVERAGE(I46:Q46)</f>
        <v>966.66666666666663</v>
      </c>
      <c r="E46" s="3">
        <v>886.66666666666663</v>
      </c>
      <c r="F46" s="4" t="str">
        <f>IF((D46-E46)&lt;0,"↓",IF((D46-E46)&gt;0,"↑",""))</f>
        <v>↑</v>
      </c>
      <c r="G46" s="5">
        <f>ABS(D46-E46)</f>
        <v>80</v>
      </c>
      <c r="H46" s="26">
        <f>ROUND(((D46-E46)/E46)*100,1)</f>
        <v>9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2"/>
      <c r="B47" s="40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 t="s">
        <v>123</v>
      </c>
      <c r="O47" s="13"/>
      <c r="P47" s="13"/>
      <c r="Q47" s="13"/>
    </row>
    <row r="48" spans="1:17" s="14" customFormat="1" ht="18.75" customHeight="1" x14ac:dyDescent="0.15">
      <c r="A48" s="42"/>
      <c r="B48" s="39" t="s">
        <v>113</v>
      </c>
      <c r="C48" s="12" t="s">
        <v>10</v>
      </c>
      <c r="D48" s="3">
        <f>AVERAGE(I48:Q48)</f>
        <v>703.11111111111109</v>
      </c>
      <c r="E48" s="3">
        <v>703.11111111111109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670</v>
      </c>
      <c r="J48" s="13">
        <v>850</v>
      </c>
      <c r="K48" s="13">
        <v>740</v>
      </c>
      <c r="L48" s="13">
        <v>680</v>
      </c>
      <c r="M48" s="13">
        <v>676</v>
      </c>
      <c r="N48" s="13">
        <v>676</v>
      </c>
      <c r="O48" s="13">
        <v>680</v>
      </c>
      <c r="P48" s="13">
        <v>680</v>
      </c>
      <c r="Q48" s="13">
        <v>676</v>
      </c>
    </row>
    <row r="49" spans="1:17" s="14" customFormat="1" ht="18.75" customHeight="1" x14ac:dyDescent="0.15">
      <c r="A49" s="42"/>
      <c r="B49" s="40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2"/>
      <c r="B50" s="39" t="s">
        <v>26</v>
      </c>
      <c r="C50" s="12" t="s">
        <v>11</v>
      </c>
      <c r="D50" s="3">
        <f>AVERAGE(I50:Q50)</f>
        <v>1997.7777777777778</v>
      </c>
      <c r="E50" s="3">
        <v>2200</v>
      </c>
      <c r="F50" s="4" t="str">
        <f>IF((D50-E50)&lt;0,"↓",IF((D50-E50)&gt;0,"↑",""))</f>
        <v>↓</v>
      </c>
      <c r="G50" s="5">
        <f>ABS(D50-E50)</f>
        <v>202.22222222222217</v>
      </c>
      <c r="H50" s="26">
        <f>ROUND(((D50-E50)/E50)*100,1)</f>
        <v>-9.1999999999999993</v>
      </c>
      <c r="I50" s="13">
        <v>2200</v>
      </c>
      <c r="J50" s="13">
        <v>2180</v>
      </c>
      <c r="K50" s="13">
        <v>1980</v>
      </c>
      <c r="L50" s="13">
        <v>1980</v>
      </c>
      <c r="M50" s="13">
        <v>1890</v>
      </c>
      <c r="N50" s="13">
        <v>1890</v>
      </c>
      <c r="O50" s="13">
        <v>1980</v>
      </c>
      <c r="P50" s="13">
        <v>1990</v>
      </c>
      <c r="Q50" s="13">
        <v>1890</v>
      </c>
    </row>
    <row r="51" spans="1:17" s="14" customFormat="1" ht="19.5" customHeight="1" x14ac:dyDescent="0.15">
      <c r="A51" s="42"/>
      <c r="B51" s="40"/>
      <c r="C51" s="12" t="s">
        <v>42</v>
      </c>
      <c r="D51" s="3"/>
      <c r="E51" s="3"/>
      <c r="F51" s="4"/>
      <c r="G51" s="5"/>
      <c r="H51" s="26"/>
      <c r="I51" s="13" t="s">
        <v>72</v>
      </c>
      <c r="J51" s="13" t="s">
        <v>61</v>
      </c>
      <c r="K51" s="13"/>
      <c r="L51" s="13"/>
      <c r="M51" s="13"/>
      <c r="N51" s="13" t="s">
        <v>81</v>
      </c>
      <c r="O51" s="13"/>
      <c r="P51" s="13"/>
      <c r="Q51" s="13" t="s">
        <v>128</v>
      </c>
    </row>
    <row r="52" spans="1:17" s="14" customFormat="1" ht="19.5" customHeight="1" x14ac:dyDescent="0.15">
      <c r="A52" s="42"/>
      <c r="B52" s="39" t="s">
        <v>114</v>
      </c>
      <c r="C52" s="12" t="s">
        <v>27</v>
      </c>
      <c r="D52" s="3">
        <f>AVERAGE(I52:Q52)</f>
        <v>25100</v>
      </c>
      <c r="E52" s="3">
        <v>25096.25</v>
      </c>
      <c r="F52" s="4" t="str">
        <f>IF((D52-E52)&lt;0,"↓",IF((D52-E52)&gt;0,"↑",""))</f>
        <v>↑</v>
      </c>
      <c r="G52" s="5">
        <f>ABS(D52-E52)</f>
        <v>3.75</v>
      </c>
      <c r="H52" s="26">
        <f>ROUND(((D52-E52)/E52)*100,1)</f>
        <v>0</v>
      </c>
      <c r="I52" s="13">
        <v>27200</v>
      </c>
      <c r="J52" s="13" t="s">
        <v>140</v>
      </c>
      <c r="K52" s="13">
        <v>28300</v>
      </c>
      <c r="L52" s="13">
        <v>28300</v>
      </c>
      <c r="M52" s="13">
        <v>22900</v>
      </c>
      <c r="N52" s="13">
        <v>20400</v>
      </c>
      <c r="O52" s="13">
        <v>26900</v>
      </c>
      <c r="P52" s="13">
        <v>23900</v>
      </c>
      <c r="Q52" s="13">
        <v>22900</v>
      </c>
    </row>
    <row r="53" spans="1:17" s="14" customFormat="1" ht="19.5" customHeight="1" x14ac:dyDescent="0.15">
      <c r="A53" s="42"/>
      <c r="B53" s="40"/>
      <c r="C53" s="12" t="s">
        <v>42</v>
      </c>
      <c r="D53" s="3"/>
      <c r="E53" s="3"/>
      <c r="F53" s="4"/>
      <c r="G53" s="5"/>
      <c r="H53" s="26"/>
      <c r="I53" s="13"/>
      <c r="J53" s="13"/>
      <c r="K53" s="13"/>
      <c r="L53" s="13"/>
      <c r="M53" s="13" t="s">
        <v>130</v>
      </c>
      <c r="N53" s="13"/>
      <c r="O53" s="13"/>
      <c r="P53" s="13"/>
      <c r="Q53" s="13" t="s">
        <v>129</v>
      </c>
    </row>
    <row r="54" spans="1:17" s="14" customFormat="1" ht="19.5" customHeight="1" x14ac:dyDescent="0.15">
      <c r="A54" s="42"/>
      <c r="B54" s="39" t="s">
        <v>115</v>
      </c>
      <c r="C54" s="12" t="s">
        <v>12</v>
      </c>
      <c r="D54" s="3">
        <f>AVERAGE(I54:Q54)</f>
        <v>1894.4444444444443</v>
      </c>
      <c r="E54" s="3">
        <v>2174.4444444444443</v>
      </c>
      <c r="F54" s="4" t="str">
        <f>IF((D54-E54)&lt;0,"↓",IF((D54-E54)&gt;0,"↑",""))</f>
        <v>↓</v>
      </c>
      <c r="G54" s="5">
        <f>ABS(D54-E54)</f>
        <v>280</v>
      </c>
      <c r="H54" s="26">
        <f>ROUND(((D54-E54)/E54)*100,1)</f>
        <v>-12.9</v>
      </c>
      <c r="I54" s="13">
        <v>2000</v>
      </c>
      <c r="J54" s="13">
        <v>2000</v>
      </c>
      <c r="K54" s="13">
        <v>1000</v>
      </c>
      <c r="L54" s="13">
        <v>1000</v>
      </c>
      <c r="M54" s="13">
        <v>3200</v>
      </c>
      <c r="N54" s="13">
        <v>2180</v>
      </c>
      <c r="O54" s="13">
        <v>1280</v>
      </c>
      <c r="P54" s="13">
        <v>1190</v>
      </c>
      <c r="Q54" s="13">
        <v>3200</v>
      </c>
    </row>
    <row r="55" spans="1:17" s="14" customFormat="1" ht="19.5" customHeight="1" x14ac:dyDescent="0.15">
      <c r="A55" s="42"/>
      <c r="B55" s="40"/>
      <c r="C55" s="12" t="s">
        <v>42</v>
      </c>
      <c r="D55" s="3"/>
      <c r="E55" s="3"/>
      <c r="F55" s="4"/>
      <c r="G55" s="5"/>
      <c r="H55" s="26"/>
      <c r="I55" s="13"/>
      <c r="J55" s="13" t="s">
        <v>96</v>
      </c>
      <c r="K55" s="13"/>
      <c r="L55" s="13"/>
      <c r="M55" s="13" t="s">
        <v>131</v>
      </c>
      <c r="N55" s="13" t="s">
        <v>147</v>
      </c>
      <c r="O55" s="13"/>
      <c r="P55" s="13"/>
      <c r="Q55" s="13" t="s">
        <v>136</v>
      </c>
    </row>
    <row r="56" spans="1:17" s="14" customFormat="1" ht="19.5" customHeight="1" x14ac:dyDescent="0.15">
      <c r="A56" s="42"/>
      <c r="B56" s="39" t="s">
        <v>116</v>
      </c>
      <c r="C56" s="12" t="s">
        <v>47</v>
      </c>
      <c r="D56" s="3">
        <f>AVERAGE(I56:Q56)</f>
        <v>10350</v>
      </c>
      <c r="E56" s="3">
        <v>12636.666666666666</v>
      </c>
      <c r="F56" s="4" t="str">
        <f>IF((D56-E56)&lt;0,"↓",IF((D56-E56)&gt;0,"↑",""))</f>
        <v>↓</v>
      </c>
      <c r="G56" s="5">
        <f>ABS(D56-E56)</f>
        <v>2286.6666666666661</v>
      </c>
      <c r="H56" s="26">
        <f>ROUND(((D56-E56)/E56)*100,1)</f>
        <v>-18.100000000000001</v>
      </c>
      <c r="I56" s="13">
        <v>9500</v>
      </c>
      <c r="J56" s="13">
        <v>8780</v>
      </c>
      <c r="K56" s="13">
        <v>14800</v>
      </c>
      <c r="L56" s="13">
        <v>13500</v>
      </c>
      <c r="M56" s="13">
        <v>6390</v>
      </c>
      <c r="N56" s="13">
        <v>6750</v>
      </c>
      <c r="O56" s="13">
        <v>14250</v>
      </c>
      <c r="P56" s="13">
        <v>12790</v>
      </c>
      <c r="Q56" s="13">
        <v>6390</v>
      </c>
    </row>
    <row r="57" spans="1:17" s="14" customFormat="1" ht="19.5" customHeight="1" x14ac:dyDescent="0.15">
      <c r="A57" s="42"/>
      <c r="B57" s="40"/>
      <c r="C57" s="12" t="s">
        <v>42</v>
      </c>
      <c r="D57" s="3"/>
      <c r="E57" s="3"/>
      <c r="F57" s="4"/>
      <c r="G57" s="5"/>
      <c r="H57" s="26"/>
      <c r="I57" s="13"/>
      <c r="J57" s="13" t="s">
        <v>83</v>
      </c>
      <c r="K57" s="13"/>
      <c r="L57" s="13"/>
      <c r="M57" s="13" t="s">
        <v>125</v>
      </c>
      <c r="N57" s="13" t="s">
        <v>124</v>
      </c>
      <c r="O57" s="13"/>
      <c r="Q57" s="13" t="s">
        <v>137</v>
      </c>
    </row>
    <row r="58" spans="1:17" s="14" customFormat="1" ht="19.5" customHeight="1" x14ac:dyDescent="0.15">
      <c r="A58" s="42"/>
      <c r="B58" s="39" t="s">
        <v>117</v>
      </c>
      <c r="C58" s="12" t="s">
        <v>13</v>
      </c>
      <c r="D58" s="3">
        <f>AVERAGE(I58:Q58)</f>
        <v>1223.3333333333333</v>
      </c>
      <c r="E58" s="3">
        <v>1223.3333333333333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3"/>
      <c r="B59" s="40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36" t="s">
        <v>37</v>
      </c>
      <c r="B60" s="39" t="s">
        <v>118</v>
      </c>
      <c r="C60" s="12" t="s">
        <v>33</v>
      </c>
      <c r="D60" s="3">
        <f>AVERAGE(I60:Q60)</f>
        <v>8728.8888888888887</v>
      </c>
      <c r="E60" s="3">
        <v>9634.4444444444453</v>
      </c>
      <c r="F60" s="4" t="str">
        <f>IF((D60-E60)&lt;0,"↓",IF((D60-E60)&gt;0,"↑",""))</f>
        <v>↓</v>
      </c>
      <c r="G60" s="5">
        <f>ABS(D60-E60)</f>
        <v>905.55555555555657</v>
      </c>
      <c r="H60" s="26">
        <f>ROUND(((D60-E60)/E60)*100,1)</f>
        <v>-9.4</v>
      </c>
      <c r="I60" s="13">
        <v>7400</v>
      </c>
      <c r="J60" s="13">
        <v>5450</v>
      </c>
      <c r="K60" s="13">
        <v>11200</v>
      </c>
      <c r="L60" s="13">
        <v>8900</v>
      </c>
      <c r="M60" s="13">
        <v>9900</v>
      </c>
      <c r="N60" s="13">
        <v>9800</v>
      </c>
      <c r="O60" s="13">
        <v>8580</v>
      </c>
      <c r="P60" s="13">
        <v>7430</v>
      </c>
      <c r="Q60" s="13">
        <v>9900</v>
      </c>
    </row>
    <row r="61" spans="1:17" s="14" customFormat="1" ht="19.5" customHeight="1" x14ac:dyDescent="0.15">
      <c r="A61" s="37"/>
      <c r="B61" s="40"/>
      <c r="C61" s="12" t="s">
        <v>42</v>
      </c>
      <c r="D61" s="3"/>
      <c r="E61" s="3"/>
      <c r="F61" s="4"/>
      <c r="G61" s="5"/>
      <c r="H61" s="26"/>
      <c r="I61" s="13" t="s">
        <v>57</v>
      </c>
      <c r="J61" s="13" t="s">
        <v>88</v>
      </c>
      <c r="K61" s="13"/>
      <c r="L61" s="13"/>
      <c r="M61" s="13" t="s">
        <v>63</v>
      </c>
      <c r="N61" s="13" t="s">
        <v>63</v>
      </c>
      <c r="O61" s="13"/>
      <c r="Q61" s="13"/>
    </row>
    <row r="62" spans="1:17" s="14" customFormat="1" ht="19.5" customHeight="1" x14ac:dyDescent="0.15">
      <c r="A62" s="37"/>
      <c r="B62" s="39" t="s">
        <v>119</v>
      </c>
      <c r="C62" s="12" t="s">
        <v>14</v>
      </c>
      <c r="D62" s="3">
        <f>AVERAGE(I62:Q62)</f>
        <v>6695.5555555555557</v>
      </c>
      <c r="E62" s="3">
        <v>7094.4444444444443</v>
      </c>
      <c r="F62" s="4" t="str">
        <f>IF((D62-E62)&lt;0,"↓",IF((D62-E62)&gt;0,"↑",""))</f>
        <v>↓</v>
      </c>
      <c r="G62" s="5">
        <f>ABS(D62-E62)</f>
        <v>398.88888888888869</v>
      </c>
      <c r="H62" s="26">
        <f>ROUND(((D62-E62)/E62)*100,1)</f>
        <v>-5.6</v>
      </c>
      <c r="I62" s="13">
        <v>7800</v>
      </c>
      <c r="J62" s="13">
        <v>4980</v>
      </c>
      <c r="K62" s="13">
        <v>5980</v>
      </c>
      <c r="L62" s="13">
        <v>7900</v>
      </c>
      <c r="M62" s="13">
        <v>4950</v>
      </c>
      <c r="N62" s="13">
        <v>9900</v>
      </c>
      <c r="O62" s="13">
        <v>7900</v>
      </c>
      <c r="P62" s="13">
        <v>5900</v>
      </c>
      <c r="Q62" s="13">
        <v>4950</v>
      </c>
    </row>
    <row r="63" spans="1:17" s="14" customFormat="1" ht="19.5" customHeight="1" x14ac:dyDescent="0.15">
      <c r="A63" s="37"/>
      <c r="B63" s="40"/>
      <c r="C63" s="12" t="s">
        <v>42</v>
      </c>
      <c r="D63" s="3"/>
      <c r="E63" s="3"/>
      <c r="F63" s="4"/>
      <c r="G63" s="5"/>
      <c r="H63" s="26"/>
      <c r="I63" s="13" t="s">
        <v>73</v>
      </c>
      <c r="J63" s="13" t="s">
        <v>97</v>
      </c>
      <c r="K63" s="13"/>
      <c r="L63" s="13"/>
      <c r="M63" s="13" t="s">
        <v>132</v>
      </c>
      <c r="N63" s="13" t="s">
        <v>94</v>
      </c>
      <c r="O63" s="13"/>
      <c r="P63" s="13"/>
      <c r="Q63" s="13" t="s">
        <v>138</v>
      </c>
    </row>
    <row r="64" spans="1:17" s="14" customFormat="1" ht="19.5" customHeight="1" x14ac:dyDescent="0.15">
      <c r="A64" s="37"/>
      <c r="B64" s="39" t="s">
        <v>120</v>
      </c>
      <c r="C64" s="12" t="s">
        <v>15</v>
      </c>
      <c r="D64" s="3">
        <f>AVERAGE(I64:Q64)</f>
        <v>14310</v>
      </c>
      <c r="E64" s="3">
        <v>15274.444444444445</v>
      </c>
      <c r="F64" s="4" t="str">
        <f>IF((D64-E64)&lt;0,"↓",IF((D64-E64)&gt;0,"↑",""))</f>
        <v>↓</v>
      </c>
      <c r="G64" s="5">
        <f>ABS(D64-E64)</f>
        <v>964.44444444444525</v>
      </c>
      <c r="H64" s="26">
        <f>ROUND(((D64-E64)/E64)*100,1)</f>
        <v>-6.3</v>
      </c>
      <c r="I64" s="13">
        <v>12000</v>
      </c>
      <c r="J64" s="13">
        <v>11800</v>
      </c>
      <c r="K64" s="13">
        <v>12500</v>
      </c>
      <c r="L64" s="13">
        <v>14800</v>
      </c>
      <c r="M64" s="13">
        <v>15890</v>
      </c>
      <c r="N64" s="13">
        <v>15210</v>
      </c>
      <c r="O64" s="13">
        <v>14800</v>
      </c>
      <c r="P64" s="13">
        <v>15900</v>
      </c>
      <c r="Q64" s="13">
        <v>15890</v>
      </c>
    </row>
    <row r="65" spans="1:17" s="14" customFormat="1" ht="24" customHeight="1" x14ac:dyDescent="0.15">
      <c r="A65" s="38"/>
      <c r="B65" s="40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152</v>
      </c>
      <c r="J65" s="13" t="s">
        <v>141</v>
      </c>
      <c r="K65" s="13"/>
      <c r="L65" s="13"/>
      <c r="M65" s="13" t="s">
        <v>151</v>
      </c>
      <c r="N65" s="13" t="s">
        <v>148</v>
      </c>
      <c r="O65" s="13"/>
      <c r="P65" s="13"/>
      <c r="Q65" s="13" t="s">
        <v>95</v>
      </c>
    </row>
    <row r="66" spans="1:17" s="14" customFormat="1" ht="19.5" customHeight="1" x14ac:dyDescent="0.15">
      <c r="A66" s="33" t="s">
        <v>28</v>
      </c>
      <c r="B66" s="39" t="s">
        <v>29</v>
      </c>
      <c r="C66" s="12" t="s">
        <v>17</v>
      </c>
      <c r="D66" s="3">
        <f>AVERAGE(I66:Q66)</f>
        <v>1584.3333333333333</v>
      </c>
      <c r="E66" s="3">
        <v>1530.8888888888889</v>
      </c>
      <c r="F66" s="4" t="str">
        <f t="shared" si="0"/>
        <v>↑</v>
      </c>
      <c r="G66" s="5">
        <f>ABS(D66-E66)</f>
        <v>53.444444444444343</v>
      </c>
      <c r="H66" s="26">
        <f>ROUND(((D66-E66)/E66)*100,1)</f>
        <v>3.5</v>
      </c>
      <c r="I66" s="13">
        <v>1552</v>
      </c>
      <c r="J66" s="13">
        <v>1594</v>
      </c>
      <c r="K66" s="13">
        <v>1549</v>
      </c>
      <c r="L66" s="13">
        <v>1598</v>
      </c>
      <c r="M66" s="13">
        <v>1659</v>
      </c>
      <c r="N66" s="13">
        <v>1587</v>
      </c>
      <c r="O66" s="13">
        <v>1565</v>
      </c>
      <c r="P66" s="13">
        <v>1598</v>
      </c>
      <c r="Q66" s="13">
        <v>1557</v>
      </c>
    </row>
    <row r="67" spans="1:17" s="14" customFormat="1" ht="19.5" customHeight="1" x14ac:dyDescent="0.15">
      <c r="A67" s="34"/>
      <c r="B67" s="40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86</v>
      </c>
      <c r="J67" s="13"/>
      <c r="K67" s="13"/>
      <c r="L67" s="13"/>
      <c r="M67" s="13" t="s">
        <v>85</v>
      </c>
      <c r="N67" s="13" t="s">
        <v>84</v>
      </c>
      <c r="O67" s="13"/>
      <c r="P67" s="13"/>
      <c r="Q67" s="13" t="s">
        <v>139</v>
      </c>
    </row>
    <row r="68" spans="1:17" s="14" customFormat="1" ht="19.5" customHeight="1" x14ac:dyDescent="0.15">
      <c r="A68" s="34"/>
      <c r="B68" s="39" t="s">
        <v>121</v>
      </c>
      <c r="C68" s="12" t="s">
        <v>17</v>
      </c>
      <c r="D68" s="3">
        <f>AVERAGE(I68:Q68)</f>
        <v>930</v>
      </c>
      <c r="E68" s="3">
        <v>918.75</v>
      </c>
      <c r="F68" s="4" t="str">
        <f t="shared" si="0"/>
        <v>↑</v>
      </c>
      <c r="G68" s="5">
        <f>ABS(D68-E68)</f>
        <v>11.25</v>
      </c>
      <c r="H68" s="26">
        <f>ROUND(((D68-E68)/E68)*100,1)</f>
        <v>1.2</v>
      </c>
      <c r="I68" s="13" t="s">
        <v>87</v>
      </c>
      <c r="J68" s="13">
        <v>990</v>
      </c>
      <c r="K68" s="13">
        <v>860</v>
      </c>
      <c r="L68" s="13">
        <v>860</v>
      </c>
      <c r="M68" s="13">
        <v>1100</v>
      </c>
      <c r="N68" s="13">
        <v>950</v>
      </c>
      <c r="O68" s="13">
        <v>890</v>
      </c>
      <c r="P68" s="13">
        <v>860</v>
      </c>
      <c r="Q68" s="13" t="s">
        <v>82</v>
      </c>
    </row>
    <row r="69" spans="1:17" s="14" customFormat="1" ht="19.5" customHeight="1" x14ac:dyDescent="0.15">
      <c r="A69" s="34"/>
      <c r="B69" s="40"/>
      <c r="C69" s="12" t="s">
        <v>42</v>
      </c>
      <c r="D69" s="3"/>
      <c r="E69" s="3"/>
      <c r="F69" s="4" t="str">
        <f t="shared" si="0"/>
        <v/>
      </c>
      <c r="G69" s="5"/>
      <c r="H69" s="26"/>
      <c r="I69" s="13"/>
      <c r="J69" s="13"/>
      <c r="K69" s="13"/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4"/>
      <c r="B70" s="39" t="s">
        <v>122</v>
      </c>
      <c r="C70" s="12" t="s">
        <v>17</v>
      </c>
      <c r="D70" s="3">
        <f>AVERAGE(I70:Q70)</f>
        <v>1385.4444444444443</v>
      </c>
      <c r="E70" s="3">
        <v>1325.1111111111111</v>
      </c>
      <c r="F70" s="4" t="str">
        <f t="shared" si="0"/>
        <v>↑</v>
      </c>
      <c r="G70" s="5">
        <f>ABS(D70-E70)</f>
        <v>60.333333333333258</v>
      </c>
      <c r="H70" s="26">
        <f>ROUND(((D70-E70)/E70)*100,1)</f>
        <v>4.5999999999999996</v>
      </c>
      <c r="I70" s="13">
        <v>1352</v>
      </c>
      <c r="J70" s="13">
        <v>1394</v>
      </c>
      <c r="K70" s="13">
        <v>1349</v>
      </c>
      <c r="L70" s="13">
        <v>1398</v>
      </c>
      <c r="M70" s="13">
        <v>1459</v>
      </c>
      <c r="N70" s="13">
        <v>1397</v>
      </c>
      <c r="O70" s="13">
        <v>1365</v>
      </c>
      <c r="P70" s="13">
        <v>1398</v>
      </c>
      <c r="Q70" s="13">
        <v>1357</v>
      </c>
    </row>
    <row r="71" spans="1:17" s="14" customFormat="1" ht="19.5" customHeight="1" x14ac:dyDescent="0.15">
      <c r="A71" s="34"/>
      <c r="B71" s="40"/>
      <c r="C71" s="12" t="s">
        <v>42</v>
      </c>
      <c r="D71" s="3"/>
      <c r="E71" s="3"/>
      <c r="F71" s="4" t="str">
        <f t="shared" si="0"/>
        <v/>
      </c>
      <c r="G71" s="5"/>
      <c r="H71" s="26"/>
      <c r="I71" s="13"/>
      <c r="J71" s="13"/>
      <c r="K71" s="13"/>
      <c r="L71" s="13"/>
      <c r="M71" s="13"/>
      <c r="N71" s="13"/>
      <c r="O71" s="13"/>
      <c r="P71" s="13"/>
      <c r="Q71" s="13"/>
    </row>
    <row r="72" spans="1:17" s="14" customFormat="1" ht="19.5" customHeight="1" x14ac:dyDescent="0.15">
      <c r="A72" s="34"/>
      <c r="B72" s="39" t="s">
        <v>30</v>
      </c>
      <c r="C72" s="12" t="s">
        <v>48</v>
      </c>
      <c r="D72" s="3">
        <f>AVERAGE(I72:Q72)</f>
        <v>31200</v>
      </c>
      <c r="E72" s="3">
        <v>31200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>
        <v>39000</v>
      </c>
      <c r="L72" s="13">
        <v>39000</v>
      </c>
      <c r="M72" s="13"/>
      <c r="N72" s="13"/>
      <c r="O72" s="13">
        <v>39000</v>
      </c>
      <c r="P72" s="13">
        <v>39000</v>
      </c>
      <c r="Q72" s="13"/>
    </row>
    <row r="73" spans="1:17" s="14" customFormat="1" ht="19.5" customHeight="1" x14ac:dyDescent="0.15">
      <c r="A73" s="35"/>
      <c r="B73" s="40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2018-05-26T00:38:33Z</dcterms:modified>
</cp:coreProperties>
</file>