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00" yWindow="-150" windowWidth="14160" windowHeight="9120" tabRatio="683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E47" i="11" l="1"/>
  <c r="E46" i="11"/>
  <c r="E45" i="11"/>
  <c r="E44" i="11"/>
  <c r="E41" i="11"/>
  <c r="E40" i="11"/>
  <c r="E39" i="11"/>
  <c r="E38" i="11"/>
  <c r="E37" i="11"/>
  <c r="E36" i="11"/>
  <c r="E35" i="11"/>
  <c r="E34" i="11"/>
  <c r="E33" i="11"/>
  <c r="E32" i="11"/>
  <c r="E30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3" i="11"/>
  <c r="D41" i="11" l="1"/>
  <c r="H41" i="11" s="1"/>
  <c r="D46" i="11"/>
  <c r="G46" i="11" s="1"/>
  <c r="D38" i="11"/>
  <c r="F38" i="11" s="1"/>
  <c r="D34" i="11"/>
  <c r="H34" i="11" s="1"/>
  <c r="D30" i="11"/>
  <c r="F30" i="11" s="1"/>
  <c r="D26" i="11"/>
  <c r="H26" i="11" s="1"/>
  <c r="D18" i="11"/>
  <c r="H18" i="11" s="1"/>
  <c r="D14" i="11"/>
  <c r="H14" i="11" s="1"/>
  <c r="D10" i="11"/>
  <c r="H10" i="11" s="1"/>
  <c r="D40" i="11"/>
  <c r="G40" i="11" s="1"/>
  <c r="D22" i="11"/>
  <c r="G22" i="11" s="1"/>
  <c r="D6" i="11"/>
  <c r="H6" i="11" s="1"/>
  <c r="F43" i="11"/>
  <c r="D4" i="11"/>
  <c r="H4" i="11" s="1"/>
  <c r="D5" i="11"/>
  <c r="H5" i="11" s="1"/>
  <c r="D7" i="11"/>
  <c r="G7" i="11" s="1"/>
  <c r="D8" i="11"/>
  <c r="F8" i="11" s="1"/>
  <c r="D9" i="11"/>
  <c r="H9" i="11" s="1"/>
  <c r="D11" i="11"/>
  <c r="F11" i="11" s="1"/>
  <c r="D12" i="11"/>
  <c r="H12" i="11" s="1"/>
  <c r="D13" i="11"/>
  <c r="H13" i="11" s="1"/>
  <c r="D15" i="11"/>
  <c r="G15" i="11" s="1"/>
  <c r="D16" i="11"/>
  <c r="H16" i="11" s="1"/>
  <c r="D17" i="11"/>
  <c r="F17" i="11" s="1"/>
  <c r="D19" i="11"/>
  <c r="F19" i="11" s="1"/>
  <c r="D20" i="11"/>
  <c r="G20" i="11" s="1"/>
  <c r="D21" i="11"/>
  <c r="H21" i="11" s="1"/>
  <c r="D23" i="11"/>
  <c r="G23" i="11" s="1"/>
  <c r="D24" i="11"/>
  <c r="F24" i="11" s="1"/>
  <c r="D25" i="11"/>
  <c r="F25" i="11" s="1"/>
  <c r="D27" i="11"/>
  <c r="F27" i="11" s="1"/>
  <c r="D28" i="11"/>
  <c r="H28" i="11" s="1"/>
  <c r="D32" i="11"/>
  <c r="G32" i="11" s="1"/>
  <c r="D33" i="11"/>
  <c r="F33" i="11" s="1"/>
  <c r="D35" i="11"/>
  <c r="G35" i="11" s="1"/>
  <c r="D36" i="11"/>
  <c r="H36" i="11" s="1"/>
  <c r="D37" i="11"/>
  <c r="F37" i="11" s="1"/>
  <c r="D39" i="11"/>
  <c r="H39" i="11" s="1"/>
  <c r="D44" i="11"/>
  <c r="F44" i="11" s="1"/>
  <c r="D45" i="11"/>
  <c r="G45" i="11" s="1"/>
  <c r="D47" i="11"/>
  <c r="F47" i="11" s="1"/>
  <c r="D3" i="11"/>
  <c r="G3" i="11" s="1"/>
  <c r="G41" i="11" l="1"/>
  <c r="G36" i="11"/>
  <c r="F36" i="11"/>
  <c r="H32" i="11"/>
  <c r="F32" i="11"/>
  <c r="G24" i="11"/>
  <c r="G9" i="11"/>
  <c r="F41" i="11"/>
  <c r="H38" i="11"/>
  <c r="G38" i="11"/>
  <c r="F14" i="11"/>
  <c r="G14" i="11"/>
  <c r="G33" i="11"/>
  <c r="H33" i="11"/>
  <c r="H37" i="11"/>
  <c r="G37" i="11"/>
  <c r="G30" i="11"/>
  <c r="G25" i="11"/>
  <c r="G26" i="11"/>
  <c r="H24" i="11"/>
  <c r="H23" i="11"/>
  <c r="F23" i="11"/>
  <c r="F18" i="11"/>
  <c r="G18" i="11"/>
  <c r="H17" i="11"/>
  <c r="F9" i="11"/>
  <c r="F7" i="11"/>
  <c r="G6" i="11"/>
  <c r="G44" i="11"/>
  <c r="H40" i="11"/>
  <c r="F40" i="11"/>
  <c r="G39" i="11"/>
  <c r="F39" i="11"/>
  <c r="H30" i="11"/>
  <c r="H25" i="11"/>
  <c r="H22" i="11"/>
  <c r="F22" i="11"/>
  <c r="F20" i="11"/>
  <c r="H19" i="11"/>
  <c r="G16" i="11"/>
  <c r="F16" i="11"/>
  <c r="G11" i="11"/>
  <c r="H11" i="11"/>
  <c r="H7" i="11"/>
  <c r="F6" i="11"/>
  <c r="F5" i="11"/>
  <c r="H47" i="11"/>
  <c r="G47" i="11"/>
  <c r="H46" i="11"/>
  <c r="F46" i="11"/>
  <c r="F45" i="11"/>
  <c r="H45" i="11"/>
  <c r="H44" i="11"/>
  <c r="H35" i="11"/>
  <c r="F35" i="11"/>
  <c r="G28" i="11"/>
  <c r="F28" i="11"/>
  <c r="H27" i="11"/>
  <c r="G27" i="11"/>
  <c r="F26" i="11"/>
  <c r="F21" i="11"/>
  <c r="G21" i="11"/>
  <c r="H20" i="11"/>
  <c r="G19" i="11"/>
  <c r="G17" i="11"/>
  <c r="H15" i="11"/>
  <c r="F15" i="11"/>
  <c r="F13" i="11"/>
  <c r="G13" i="11"/>
  <c r="F12" i="11"/>
  <c r="G12" i="11"/>
  <c r="G10" i="11"/>
  <c r="F10" i="11"/>
  <c r="H8" i="11"/>
  <c r="G8" i="11"/>
  <c r="G5" i="11"/>
  <c r="F4" i="11"/>
  <c r="G4" i="11"/>
  <c r="F3" i="11"/>
  <c r="H3" i="11"/>
  <c r="F34" i="11"/>
  <c r="G34" i="11"/>
</calcChain>
</file>

<file path=xl/sharedStrings.xml><?xml version="1.0" encoding="utf-8"?>
<sst xmlns="http://schemas.openxmlformats.org/spreadsheetml/2006/main" count="556" uniqueCount="456">
  <si>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</si>
  <si>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</si>
  <si>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</si>
  <si>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</si>
  <si>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</si>
  <si>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</si>
  <si>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</si>
  <si>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</si>
  <si>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</si>
  <si>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</si>
  <si>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</si>
  <si>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</si>
  <si>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</si>
  <si>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</si>
  <si>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</si>
  <si>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</si>
  <si>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</si>
  <si>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</si>
  <si>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</si>
  <si>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</si>
  <si>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</si>
  <si>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</si>
  <si>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</si>
  <si>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</si>
  <si>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</si>
  <si>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</si>
  <si>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</si>
  <si>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</si>
  <si>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</si>
  <si>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</si>
  <si>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</si>
  <si>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</si>
  <si>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</si>
  <si>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</si>
  <si>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</si>
  <si>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</si>
  <si>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</si>
  <si>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</si>
  <si>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</si>
  <si>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</si>
  <si>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</si>
  <si>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</si>
  <si>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</si>
  <si>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</si>
  <si>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</si>
  <si>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</si>
  <si>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</si>
  <si>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</si>
  <si>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</si>
  <si>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</si>
  <si>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</si>
  <si>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</si>
  <si>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</si>
  <si>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</si>
  <si>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</si>
  <si>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</si>
  <si>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</si>
  <si>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</si>
  <si>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</si>
  <si>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</si>
  <si>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</si>
  <si>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</si>
  <si>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</si>
  <si>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</si>
  <si>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</si>
  <si>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</si>
  <si>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</si>
  <si>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</si>
  <si>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</si>
  <si>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</si>
  <si>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</si>
  <si>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</si>
  <si>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</si>
  <si>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</si>
  <si>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</si>
  <si>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</si>
  <si>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</si>
  <si>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</si>
  <si>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</si>
  <si>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</si>
  <si>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</si>
  <si>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</si>
  <si>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</si>
  <si>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</si>
  <si>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</si>
  <si>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</si>
  <si>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</si>
  <si>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</si>
  <si>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</si>
  <si>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</si>
  <si>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</si>
  <si>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</si>
  <si>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</si>
  <si>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</si>
  <si>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</si>
  <si>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</si>
  <si>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</si>
  <si>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</si>
  <si>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</si>
  <si>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</si>
  <si>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</si>
  <si>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</si>
  <si>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</si>
  <si>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</si>
  <si>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</si>
  <si>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</si>
  <si>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</si>
  <si>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</si>
  <si>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</si>
  <si>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</si>
  <si>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</si>
  <si>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</si>
  <si>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</si>
  <si>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</si>
  <si>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</si>
  <si>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</si>
  <si>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</si>
  <si>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</si>
  <si>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</si>
  <si>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</si>
  <si>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</si>
  <si>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</si>
  <si>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</si>
  <si>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</si>
  <si>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</si>
  <si>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</si>
  <si>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</si>
  <si>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</si>
  <si>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</si>
  <si>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</si>
  <si>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</si>
  <si>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</si>
  <si>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</si>
  <si>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</si>
  <si>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</si>
  <si>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</si>
  <si>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</si>
  <si>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</si>
  <si>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</si>
  <si>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</si>
  <si>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</si>
  <si>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</si>
  <si>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</si>
  <si>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</si>
  <si>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</si>
  <si>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더착한커피
당하동829-1
(567-0802)
2,700</t>
    <phoneticPr fontId="2" type="noConversion"/>
  </si>
  <si>
    <t>더착한커피
당하동829-1
(567-0802)
3,500</t>
    <phoneticPr fontId="2" type="noConversion"/>
  </si>
  <si>
    <t>롯데리아
검암동598-8
(566-7009)
3,400</t>
    <phoneticPr fontId="2" type="noConversion"/>
  </si>
  <si>
    <t>롯데리아
석남2동537-9
(579-8060)
3,400</t>
    <phoneticPr fontId="2" type="noConversion"/>
  </si>
  <si>
    <t>봄스튜디오
석남1동457-12
(576-6767)
1장 300</t>
    <phoneticPr fontId="2" type="noConversion"/>
  </si>
  <si>
    <t>종가집
마전동685-13
(562-0621)
6,000</t>
    <phoneticPr fontId="2" type="noConversion"/>
  </si>
  <si>
    <t>검단복지회관
완정로92번길18
(561-4116)
5,000</t>
    <phoneticPr fontId="2" type="noConversion"/>
  </si>
  <si>
    <t>롯데리아
서곶로 289
(561-1695)
3,400</t>
    <phoneticPr fontId="2" type="noConversion"/>
  </si>
  <si>
    <t>photo is studio
청라홈플러스지하1층
(565-2530)
1조 8매 13,000</t>
    <phoneticPr fontId="2" type="noConversion"/>
  </si>
  <si>
    <t>photo is studio
청라홈플러스지하1층
(565-2530)
1장 300</t>
    <phoneticPr fontId="2" type="noConversion"/>
  </si>
  <si>
    <t>포토원
마전동697-20
(564-7433)
8장 1조 16,000</t>
    <phoneticPr fontId="2" type="noConversion"/>
  </si>
  <si>
    <t>SBS당구장
연희동 799-10
(574-2551)
9,000</t>
    <phoneticPr fontId="2" type="noConversion"/>
  </si>
  <si>
    <t>영당구장
심곡동 247-12
(567-9190)
9,000</t>
    <phoneticPr fontId="2" type="noConversion"/>
  </si>
  <si>
    <t>초이스관광호텔
심곡동245
(564-3833)
50,000</t>
    <phoneticPr fontId="2" type="noConversion"/>
  </si>
  <si>
    <t>돈치킨
석남동513-6
(574-9277)
15,000</t>
    <phoneticPr fontId="2" type="noConversion"/>
  </si>
  <si>
    <t>롯데리아
가정동505-5
(577-5968)
3,400</t>
    <phoneticPr fontId="2" type="noConversion"/>
  </si>
  <si>
    <t>헤어DO
석남동462
(574-3394)
8,000</t>
    <phoneticPr fontId="2" type="noConversion"/>
  </si>
  <si>
    <t>식객짬뽕
석남2동 579-7
(574-3159)
4,000</t>
    <phoneticPr fontId="2" type="noConversion"/>
  </si>
  <si>
    <t>식객짬뽕
석남2동 579-7
(574-3159)
5,500</t>
    <phoneticPr fontId="2" type="noConversion"/>
  </si>
  <si>
    <t>식객짬뽕
석남2동 579-7
(574-3159)
12,000</t>
    <phoneticPr fontId="2" type="noConversion"/>
  </si>
  <si>
    <t>들꽃노래방
석남2동583-73
(573-2644)
25,000</t>
    <phoneticPr fontId="2" type="noConversion"/>
  </si>
  <si>
    <t>쌍마가든
가좌동114-2
(582-8149)
8,000</t>
    <phoneticPr fontId="2" type="noConversion"/>
  </si>
  <si>
    <t>진성세탁소
가좌동186-11
(573-8350)
4,000</t>
    <phoneticPr fontId="2" type="noConversion"/>
  </si>
  <si>
    <t>현대포토
가좌3동122-2 (현대상가1층)
(577-9543)
8장 13,000</t>
    <phoneticPr fontId="2" type="noConversion"/>
  </si>
  <si>
    <t>현대포토
가좌3동122-2 (현대상가1층)
(577-9543)
1장 300</t>
    <phoneticPr fontId="2" type="noConversion"/>
  </si>
  <si>
    <t>모이세탁
가정동521-9
(571-1220)
7,000</t>
    <phoneticPr fontId="2" type="noConversion"/>
  </si>
  <si>
    <t>모이세탁
가정동521-9
(571-1220)
3,000</t>
    <phoneticPr fontId="2" type="noConversion"/>
  </si>
  <si>
    <t>사이버메카pc클럽
신현동278-8
(583-9731)
1,000</t>
    <phoneticPr fontId="2" type="noConversion"/>
  </si>
  <si>
    <t>신현디지털사진관
가정동505-1
(571-3355)
13,000</t>
    <phoneticPr fontId="2" type="noConversion"/>
  </si>
  <si>
    <t>신현디지털사진관
가정동505-1
(571-3355)
300</t>
    <phoneticPr fontId="2" type="noConversion"/>
  </si>
  <si>
    <t>경성장여관
가정동510-17
(572-7568)
30,000</t>
    <phoneticPr fontId="2" type="noConversion"/>
  </si>
  <si>
    <t>구수옥설렁탕
심곡동799-20
(563-9441)
8,000</t>
    <phoneticPr fontId="2" type="noConversion"/>
  </si>
  <si>
    <t>광어나라활어세상
심곡동251-18
(574-8855)
10,000</t>
    <phoneticPr fontId="2" type="noConversion"/>
  </si>
  <si>
    <t>데자뷰
심곡동240-13
(562-0220)
4,000</t>
    <phoneticPr fontId="2" type="noConversion"/>
  </si>
  <si>
    <t>데자뷰
심곡동240-13
(562-0220)
5,000</t>
    <phoneticPr fontId="2" type="noConversion"/>
  </si>
  <si>
    <t>크린토피아
심곡동 338-1     (561-3734)
5,500</t>
    <phoneticPr fontId="2" type="noConversion"/>
  </si>
  <si>
    <t>크린토피아
심곡동 338-1     (561-3734)
3,000</t>
    <phoneticPr fontId="2" type="noConversion"/>
  </si>
  <si>
    <t>예감스튜디오
심곡동280-1
(568-0110)
300</t>
    <phoneticPr fontId="2" type="noConversion"/>
  </si>
  <si>
    <t>별노래연습장
마전동606-5
(565-6113)
25,000</t>
    <phoneticPr fontId="2" type="noConversion"/>
  </si>
  <si>
    <t>마니또김밥
경서동959-1
(563-1150)
5,000</t>
    <phoneticPr fontId="2" type="noConversion"/>
  </si>
  <si>
    <t>마니또김밥
경서동959-1
(563-1150)
2,800</t>
    <phoneticPr fontId="2" type="noConversion"/>
  </si>
  <si>
    <t>마니또김밥
경서동959-1
(563-1150)
2,000</t>
    <phoneticPr fontId="2" type="noConversion"/>
  </si>
  <si>
    <t>촌장골
서곶로296
(562-4343)
1인분 13,000</t>
    <phoneticPr fontId="2" type="noConversion"/>
  </si>
  <si>
    <t>퍼스트헤어
당하동1075-9
(565-4611)
학생10,000 
어른15,000</t>
    <phoneticPr fontId="2" type="noConversion"/>
  </si>
  <si>
    <t>태백산
검단로795
(563-7003)
250g 15,000</t>
    <phoneticPr fontId="2" type="noConversion"/>
  </si>
  <si>
    <t xml:space="preserve"> 구수옥
중봉대로586번길 9-23
(563-9441)
8,000</t>
    <phoneticPr fontId="2" type="noConversion"/>
  </si>
  <si>
    <t xml:space="preserve"> 마니또김밥
청라커낼로 232
(563-1150)
5,000</t>
    <phoneticPr fontId="2" type="noConversion"/>
  </si>
  <si>
    <t>곽만근갈비탕
청라에메랄드로 41
(569-1173)
10,000</t>
    <phoneticPr fontId="2" type="noConversion"/>
  </si>
  <si>
    <t xml:space="preserve">서천집
보석로11번안길 13
(566-1503)
12,000
</t>
    <phoneticPr fontId="2" type="noConversion"/>
  </si>
  <si>
    <t>경성한우불고기
중봉대로586번길19
(565-7797)
1인분 14,900</t>
    <phoneticPr fontId="2" type="noConversion"/>
  </si>
  <si>
    <t>나무꾼이야기
옥빛로7번길 13
(565-3592)
150g 27,000</t>
    <phoneticPr fontId="2" type="noConversion"/>
  </si>
  <si>
    <t>나무꾼이야기
옥빛로7번길 13
(565-3592)
250g 15,000</t>
    <phoneticPr fontId="2" type="noConversion"/>
  </si>
  <si>
    <t>나무꾼이야기
옥빛로7번길 13
(565-3592)
180g 13,000</t>
    <phoneticPr fontId="2" type="noConversion"/>
  </si>
  <si>
    <t>청라성
청라커낼로 252
(565-7655)
5,000</t>
    <phoneticPr fontId="2" type="noConversion"/>
  </si>
  <si>
    <t>청라성
청라커낼로 252
(565-7655)
5,500</t>
    <phoneticPr fontId="2" type="noConversion"/>
  </si>
  <si>
    <t>청라성
청라커낼로 252
(565-7655)
21,000</t>
    <phoneticPr fontId="2" type="noConversion"/>
  </si>
  <si>
    <t>자르GO돈까스
청라라임로138번길10
(567-7290)
8,900</t>
    <phoneticPr fontId="2" type="noConversion"/>
  </si>
  <si>
    <t>스시카츠
청라커낼로233번길
(562-2245)
10,000</t>
    <phoneticPr fontId="2" type="noConversion"/>
  </si>
  <si>
    <t>노랑통닭
중봉대로 586
(564-8892)
16,000</t>
    <phoneticPr fontId="2" type="noConversion"/>
  </si>
  <si>
    <t>롯데리아
청라커낼로 252
(578-9090)
3,400</t>
    <phoneticPr fontId="2" type="noConversion"/>
  </si>
  <si>
    <t>59피자
청라커낼로 225
(566-5954)
6,900</t>
    <phoneticPr fontId="2" type="noConversion"/>
  </si>
  <si>
    <t>카페베네
청라커낼로 260번길
(561-4594)
4,000</t>
    <phoneticPr fontId="2" type="noConversion"/>
  </si>
  <si>
    <t>카페베네
청라커낼로 260번길
(561-4594)
4,100</t>
    <phoneticPr fontId="2" type="noConversion"/>
  </si>
  <si>
    <t>자이크리닝
청라에메랄드로 30
(466-7447)
7,000</t>
    <phoneticPr fontId="2" type="noConversion"/>
  </si>
  <si>
    <t>자이크리닝
청라에메랄드로 30
(466-7447)
5,000</t>
    <phoneticPr fontId="2" type="noConversion"/>
  </si>
  <si>
    <t>GS25
청라에메랄드로 76
(565-7202)
3,000</t>
    <phoneticPr fontId="2" type="noConversion"/>
  </si>
  <si>
    <t>린스포츠센터
청라라임로 85
(562-7171)
7,000</t>
    <phoneticPr fontId="2" type="noConversion"/>
  </si>
  <si>
    <t>삼성골프연습장
청라에메랄드로 102번길
(566-7979)
1개월 200,000</t>
    <phoneticPr fontId="2" type="noConversion"/>
  </si>
  <si>
    <t>홍콩노래방
청라커낼로 264
(562-7007)
25,000</t>
    <phoneticPr fontId="2" type="noConversion"/>
  </si>
  <si>
    <t>노블PC방
청라라임로71 진영메디피아
(070-8668-5192)
1,200</t>
    <phoneticPr fontId="2" type="noConversion"/>
  </si>
  <si>
    <t>라움헤어트리
청라커낼로260번길
(562-1920)
컷트 13,000</t>
    <phoneticPr fontId="2" type="noConversion"/>
  </si>
  <si>
    <t>라움헤어트리
청라커낼로260번길
(562-1920)
파마 50,000</t>
    <phoneticPr fontId="2" type="noConversion"/>
  </si>
  <si>
    <t>스파렉스
청라커낼로260번길
(561-2244)
1회 8,000원</t>
    <phoneticPr fontId="2" type="noConversion"/>
  </si>
  <si>
    <t>스파렉스
청라커낼로260번길
(561-2244)
1회 9,000원</t>
    <phoneticPr fontId="2" type="noConversion"/>
  </si>
  <si>
    <t>가정옥
가정동516-5
(583-6783)
1인분 7,000</t>
    <phoneticPr fontId="2" type="noConversion"/>
  </si>
  <si>
    <t>라델리
가정동504-15
(584-5225)
4,000</t>
    <phoneticPr fontId="2" type="noConversion"/>
  </si>
  <si>
    <t>라델리
가정동504-15
(584-5225)
5,000</t>
    <phoneticPr fontId="2" type="noConversion"/>
  </si>
  <si>
    <t>가정옥
가정동516-5
(583-6783)
1인분 13,000</t>
    <phoneticPr fontId="2" type="noConversion"/>
  </si>
  <si>
    <t>라델리
가정동504-15
(584-5225)
4,500</t>
    <phoneticPr fontId="2" type="noConversion"/>
  </si>
  <si>
    <t>태백숯불갈비
신현동131-13
(582-8242)
1인분 9,000</t>
    <phoneticPr fontId="2" type="noConversion"/>
  </si>
  <si>
    <t>태백숯불갈비
신현동131-13
(582-8242)
1인분 180g 15,000</t>
    <phoneticPr fontId="2" type="noConversion"/>
  </si>
  <si>
    <t>태백숯불갈비
신현동131-13
(582-8242)
1인분 250g 11,000</t>
    <phoneticPr fontId="2" type="noConversion"/>
  </si>
  <si>
    <t>제주까망돼지
신현동 140-92
(571-8292)
180g 6,900</t>
    <phoneticPr fontId="2" type="noConversion"/>
  </si>
  <si>
    <t>고구려짬뽕
신현동259-8
(575-8882)
4,500</t>
    <phoneticPr fontId="2" type="noConversion"/>
  </si>
  <si>
    <t>고구려짬뽕
신현동259-8
(575-8882)
6,000</t>
    <phoneticPr fontId="2" type="noConversion"/>
  </si>
  <si>
    <t>고구려짬뽕
신현동259-8
(575-8882)
중 18,000</t>
    <phoneticPr fontId="2" type="noConversion"/>
  </si>
  <si>
    <t>돈스마마
신현동 278-8
(299-9625)
6,000</t>
    <phoneticPr fontId="2" type="noConversion"/>
  </si>
  <si>
    <t>부담없는회마트
가정동526-27
(575-2560)
10,000</t>
    <phoneticPr fontId="2" type="noConversion"/>
  </si>
  <si>
    <t>네네치킨
신현동 292
(050-4109-3019)
15,000</t>
    <phoneticPr fontId="2" type="noConversion"/>
  </si>
  <si>
    <t>59피자
신현동283
(577-8559)
6,900</t>
    <phoneticPr fontId="2" type="noConversion"/>
  </si>
  <si>
    <t>라델리
가정동504-15
(584-5225)
2,500</t>
    <phoneticPr fontId="2" type="noConversion"/>
  </si>
  <si>
    <t>라델리
가정동504-15
(584-5225)
1,500</t>
    <phoneticPr fontId="2" type="noConversion"/>
  </si>
  <si>
    <t>커피볶는예술
신현동303
(577-3730)
2,500</t>
    <phoneticPr fontId="2" type="noConversion"/>
  </si>
  <si>
    <t>커피볶는예술
신현동303
(577-3730)
4,500</t>
    <phoneticPr fontId="2" type="noConversion"/>
  </si>
  <si>
    <t>GS25 
신현동 2-47
(579-3977)
3,000</t>
    <phoneticPr fontId="2" type="noConversion"/>
  </si>
  <si>
    <t>서경볼링장
신현동 272-1
(582-6262)
3,400</t>
    <phoneticPr fontId="2" type="noConversion"/>
  </si>
  <si>
    <t>당구매니아
신현동 272-1 3층
(577-0172)
9,000</t>
    <phoneticPr fontId="2" type="noConversion"/>
  </si>
  <si>
    <t>콩노래연습장
신현동 282
(572-2916)
25,000</t>
    <phoneticPr fontId="2" type="noConversion"/>
  </si>
  <si>
    <t>블랙헤어
신현동272
(571-2023)
12,000</t>
    <phoneticPr fontId="2" type="noConversion"/>
  </si>
  <si>
    <t>블랙헤어
신현동272
(571-2023)
50,000</t>
    <phoneticPr fontId="2" type="noConversion"/>
  </si>
  <si>
    <t>황제사우나
신현동 283-17
(583-9927)
7,000</t>
    <phoneticPr fontId="2" type="noConversion"/>
  </si>
  <si>
    <t>황제사우나
신현동 283-17
(583-9927)
8,000</t>
    <phoneticPr fontId="2" type="noConversion"/>
  </si>
  <si>
    <t>본가신촌설렁탕
석남동523-13
(205-0914)
8,000</t>
    <phoneticPr fontId="2" type="noConversion"/>
  </si>
  <si>
    <t>김밥싸가지
석남동457
(571-8248)
4,500</t>
    <phoneticPr fontId="2" type="noConversion"/>
  </si>
  <si>
    <t>김밥싸가지
석남동457
(571-8248)
5,000</t>
    <phoneticPr fontId="2" type="noConversion"/>
  </si>
  <si>
    <t>상미
(수제갈비와막국수)
석남동511-1
(578-8592)
100g 15,000</t>
    <phoneticPr fontId="2" type="noConversion"/>
  </si>
  <si>
    <t>상미
(수제갈비와막국수)
석남동511-1
(578-8592)
200g 13,000</t>
    <phoneticPr fontId="2" type="noConversion"/>
  </si>
  <si>
    <t>칭웨이
석남동516-4
(572-8388)
5,000</t>
    <phoneticPr fontId="2" type="noConversion"/>
  </si>
  <si>
    <t>칭웨이
석남동516-4
(572-8388)
7,000</t>
    <phoneticPr fontId="2" type="noConversion"/>
  </si>
  <si>
    <t>칭웨이
석남동516-4
(572-8388)
20,000</t>
    <phoneticPr fontId="2" type="noConversion"/>
  </si>
  <si>
    <t>바다회포차
석남동513
(581-0878)
12,000</t>
    <phoneticPr fontId="2" type="noConversion"/>
  </si>
  <si>
    <t>파리바게뜨
석남동457-12
(572-0030)
5,200</t>
    <phoneticPr fontId="2" type="noConversion"/>
  </si>
  <si>
    <t>59쌀피자
석남동451-39
(577-5914)
6,900</t>
    <phoneticPr fontId="2" type="noConversion"/>
  </si>
  <si>
    <t>김밥싸가지
석남동457
(571-8248)
2,500</t>
    <phoneticPr fontId="2" type="noConversion"/>
  </si>
  <si>
    <t>김밥싸가지
석남동457
(571-8248)
1,500</t>
    <phoneticPr fontId="2" type="noConversion"/>
  </si>
  <si>
    <t>파리바게뜨
석남동457-12
(572-0030)
1,500</t>
    <phoneticPr fontId="2" type="noConversion"/>
  </si>
  <si>
    <t>파리바게뜨
석남동457-12
(572-0030)
2,500</t>
    <phoneticPr fontId="2" type="noConversion"/>
  </si>
  <si>
    <t>현광세탁소
석남동465-22
(578-7588)
1벌 7,000</t>
    <phoneticPr fontId="2" type="noConversion"/>
  </si>
  <si>
    <t>현광세탁소
석남동465-22
(578-7588)
1벌 3,000</t>
    <phoneticPr fontId="2" type="noConversion"/>
  </si>
  <si>
    <t>GS25
석남동 488
(571-2503)
소 3,000</t>
    <phoneticPr fontId="2" type="noConversion"/>
  </si>
  <si>
    <t>우정당구장
석남동457-7
(-)
1시간 3,000</t>
    <phoneticPr fontId="2" type="noConversion"/>
  </si>
  <si>
    <t>오림노래방
석남동 526-9
(573-8041)
25,000</t>
    <phoneticPr fontId="2" type="noConversion"/>
  </si>
  <si>
    <t>스타PC
석남동456-6
1,000</t>
    <phoneticPr fontId="2" type="noConversion"/>
  </si>
  <si>
    <t>봄스튜디오
석남1동457-12
(576-6767)
1조 15,000</t>
    <phoneticPr fontId="2" type="noConversion"/>
  </si>
  <si>
    <t>궁전모텔
길주로75번길
(571-8093)
1일 35,000</t>
    <phoneticPr fontId="2" type="noConversion"/>
  </si>
  <si>
    <t>헤어DO
석남동462
(574-3394)
30,000</t>
    <phoneticPr fontId="2" type="noConversion"/>
  </si>
  <si>
    <t>춘천옥우나
석남동517
(576-6601)
7,000</t>
    <phoneticPr fontId="2" type="noConversion"/>
  </si>
  <si>
    <t>춘천옥우나
석남동517
(576-6601)
8,000</t>
    <phoneticPr fontId="2" type="noConversion"/>
  </si>
  <si>
    <t>함흥냉면갈비
석남2동582-18
(574-2474)
7,500</t>
    <phoneticPr fontId="2" type="noConversion"/>
  </si>
  <si>
    <t>함흥냉면갈비
석남2동582-18
(574-2474)
7,000</t>
    <phoneticPr fontId="2" type="noConversion"/>
  </si>
  <si>
    <t>토마토김밥
석남2동583-7
(583-3883)
5,000</t>
    <phoneticPr fontId="2" type="noConversion"/>
  </si>
  <si>
    <t>함흥냉면갈비
석남2동582-18
(574-2474)
10,000</t>
    <phoneticPr fontId="2" type="noConversion"/>
  </si>
  <si>
    <t>화수목명가
석남동538-31
(574-9988)
12,000</t>
    <phoneticPr fontId="2" type="noConversion"/>
  </si>
  <si>
    <t>함흥냉면갈비
석남2동582-18
(574-2474)
14,000</t>
    <phoneticPr fontId="2" type="noConversion"/>
  </si>
  <si>
    <t>함흥냉면갈비
석남2동582-18
(574-2474)
미국산280g 23,000</t>
    <phoneticPr fontId="2" type="noConversion"/>
  </si>
  <si>
    <t>뒷돈
석남동453-60
(070-8623-8206)
250g 10,000</t>
    <phoneticPr fontId="2" type="noConversion"/>
  </si>
  <si>
    <t>뒷돈
석남동453-60
(070-8623-8206)
150g 10,000</t>
    <phoneticPr fontId="2" type="noConversion"/>
  </si>
  <si>
    <t>토마토김밥
석남2동583-7
(583-3883)
5,500</t>
    <phoneticPr fontId="2" type="noConversion"/>
  </si>
  <si>
    <t>소래포구
석남2동 544-1
(571-3233)
10,000</t>
    <phoneticPr fontId="2" type="noConversion"/>
  </si>
  <si>
    <t>네네치킨
석남동540-8
(572-5454)
15,000</t>
    <phoneticPr fontId="2" type="noConversion"/>
  </si>
  <si>
    <t>59쌀피자
석남2동537-10
(579-5559)
6,900</t>
    <phoneticPr fontId="2" type="noConversion"/>
  </si>
  <si>
    <t>토마토김밥
석남2동583-7
(583-3883)
3,000</t>
    <phoneticPr fontId="2" type="noConversion"/>
  </si>
  <si>
    <t>커피에반하다
석남2동446
(574-2601)
1,500</t>
    <phoneticPr fontId="2" type="noConversion"/>
  </si>
  <si>
    <t>커피에반하다
석남2동446
(574-2601)
유자차 3,000</t>
    <phoneticPr fontId="2" type="noConversion"/>
  </si>
  <si>
    <t>모드아세탁
석남동 545-24
(577-4313)
6,000</t>
    <phoneticPr fontId="2" type="noConversion"/>
  </si>
  <si>
    <t>모드아세탁
석남동 545-24
(577-4313)
4,000</t>
    <phoneticPr fontId="2" type="noConversion"/>
  </si>
  <si>
    <t>세븐일레븐
석남동 261-7
(573-5773)
소 3,500</t>
    <phoneticPr fontId="2" type="noConversion"/>
  </si>
  <si>
    <t>중앙당구장
신석로79번길
(576-4449)
8,000</t>
    <phoneticPr fontId="2" type="noConversion"/>
  </si>
  <si>
    <t>아이비스PC
석남동477
(715-8256)
500</t>
    <phoneticPr fontId="2" type="noConversion"/>
  </si>
  <si>
    <t>그리운미소
석남2동576-4
(578-7509)
13,000</t>
    <phoneticPr fontId="2" type="noConversion"/>
  </si>
  <si>
    <t>그리운미소
석남2동576-4
(578-7509)
300</t>
    <phoneticPr fontId="2" type="noConversion"/>
  </si>
  <si>
    <t>ACE모텔
석남동 510-3
(573-4700)
35,000</t>
    <phoneticPr fontId="2" type="noConversion"/>
  </si>
  <si>
    <t>지니헤어샵
석남동576-4
(571-1344)
12,000</t>
    <phoneticPr fontId="2" type="noConversion"/>
  </si>
  <si>
    <t>지니헤어샵
석남동576-4
(571-1344)
50,000</t>
    <phoneticPr fontId="2" type="noConversion"/>
  </si>
  <si>
    <t>정원해수피아
석남동579-7
(583-3333)
7,000</t>
    <phoneticPr fontId="2" type="noConversion"/>
  </si>
  <si>
    <t>정원해수피아
석남동579-7
(583-3333)
8,000</t>
    <phoneticPr fontId="2" type="noConversion"/>
  </si>
  <si>
    <t>24시김밥마을
가좌동39-11
(577-2721)
5,000</t>
    <phoneticPr fontId="2" type="noConversion"/>
  </si>
  <si>
    <t>24시김밥마을
가좌동39-11
(577-2721)
4,500</t>
    <phoneticPr fontId="2" type="noConversion"/>
  </si>
  <si>
    <t>약선삼계탕
건지로284번길
(575-5204)
11,000</t>
    <phoneticPr fontId="2" type="noConversion"/>
  </si>
  <si>
    <t>쌍마가든
가좌동114-2
(582-8149)
1인분 10,000</t>
    <phoneticPr fontId="2" type="noConversion"/>
  </si>
  <si>
    <t>쌍마가든
가좌동114-2
(582-8149)
180g 23,000</t>
    <phoneticPr fontId="2" type="noConversion"/>
  </si>
  <si>
    <t>홍가네숯불갈비
가좌동147-2
(581-5333)
12,000</t>
    <phoneticPr fontId="2" type="noConversion"/>
  </si>
  <si>
    <t>쭝식815
염곡로 52
(288-0815)
小13,000</t>
    <phoneticPr fontId="2" type="noConversion"/>
  </si>
  <si>
    <t>쭝식815
염곡로 52
(288-0815)
5,000</t>
    <phoneticPr fontId="2" type="noConversion"/>
  </si>
  <si>
    <t>쭝식815
염곡로 52
(288-0815)
6,000</t>
    <phoneticPr fontId="2" type="noConversion"/>
  </si>
  <si>
    <t>24시김밥마을
가좌동39-11
(577-2721)
6,000</t>
    <phoneticPr fontId="2" type="noConversion"/>
  </si>
  <si>
    <t>광어한마리
가좌동210-3
(584-0394)
10,000</t>
    <phoneticPr fontId="2" type="noConversion"/>
  </si>
  <si>
    <t>보드람치킨
원적로85
(573-9922)
16,000</t>
    <phoneticPr fontId="2" type="noConversion"/>
  </si>
  <si>
    <t>롯데리아
원적로85
(574-4998)
3,400</t>
    <phoneticPr fontId="2" type="noConversion"/>
  </si>
  <si>
    <t>59쌀피자
원적로85
(582-0059)
6,900</t>
    <phoneticPr fontId="2" type="noConversion"/>
  </si>
  <si>
    <t>24시김밥마을
가좌동39-11
(577-2721)
3,000</t>
    <phoneticPr fontId="2" type="noConversion"/>
  </si>
  <si>
    <t>24시김밥마을
가좌동39-11
(577-2721)
1,500</t>
    <phoneticPr fontId="2" type="noConversion"/>
  </si>
  <si>
    <t>커피볶는예술
가좌동122-8
(575-3730)
2,000</t>
    <phoneticPr fontId="2" type="noConversion"/>
  </si>
  <si>
    <t>커피볶는예술
가좌동122-8
(575-3730)
4,000</t>
    <phoneticPr fontId="2" type="noConversion"/>
  </si>
  <si>
    <t>진성세탁소
가좌동186-11
(573-8350)
5,000</t>
    <phoneticPr fontId="2" type="noConversion"/>
  </si>
  <si>
    <t>GS25
건지로 402
2,600</t>
    <phoneticPr fontId="2" type="noConversion"/>
  </si>
  <si>
    <t>천마볼링장
가좌3동72-1 유니온빌딩5층
(573-0573)
3,500</t>
    <phoneticPr fontId="2" type="noConversion"/>
  </si>
  <si>
    <t xml:space="preserve">가좌골프스쿨
건지로 401
(577-1238)
160,000
</t>
    <phoneticPr fontId="2" type="noConversion"/>
  </si>
  <si>
    <t>SBS당구장
원적로 120
(571-0908)
8,500</t>
    <phoneticPr fontId="2" type="noConversion"/>
  </si>
  <si>
    <t>토끼와거북이
원적로96번길
(577-9007)
25,000</t>
    <phoneticPr fontId="2" type="noConversion"/>
  </si>
  <si>
    <t>헤라PC방
가좌3동 원적로100
1,000</t>
    <phoneticPr fontId="2" type="noConversion"/>
  </si>
  <si>
    <t>블루클럽
원적로79-1
(577-5052)
8,000</t>
    <phoneticPr fontId="2" type="noConversion"/>
  </si>
  <si>
    <t>더헤어
가좌동147-2
(573-1222)
50,000</t>
    <phoneticPr fontId="2" type="noConversion"/>
  </si>
  <si>
    <t>해수워터피아
가좌동173-170
(577-3600)
7,000</t>
    <phoneticPr fontId="2" type="noConversion"/>
  </si>
  <si>
    <t>해수워터피아
가좌동173-170
(577-3600)
8,000</t>
    <phoneticPr fontId="2" type="noConversion"/>
  </si>
  <si>
    <t>텃골
검암동597-2
(274-0809)
8,000</t>
    <phoneticPr fontId="2" type="noConversion"/>
  </si>
  <si>
    <t>육두령
검암동514-6
(561-9711)
5,000</t>
    <phoneticPr fontId="2" type="noConversion"/>
  </si>
  <si>
    <t xml:space="preserve">본죽&amp;비빔밥
검암동508-1
(568-6282)
7,000 </t>
    <phoneticPr fontId="2" type="noConversion"/>
  </si>
  <si>
    <t>육두령
검암동514-6
(561-9711)
6,000</t>
    <phoneticPr fontId="2" type="noConversion"/>
  </si>
  <si>
    <t>텃골
검암동597-2
(274-0809)
12,000</t>
    <phoneticPr fontId="2" type="noConversion"/>
  </si>
  <si>
    <t xml:space="preserve">김밥천국
검암동665-5
(565-7768)
5,000 </t>
    <phoneticPr fontId="2" type="noConversion"/>
  </si>
  <si>
    <t>육두령
검암동514-6
(561-9711)
7,000</t>
    <phoneticPr fontId="2" type="noConversion"/>
  </si>
  <si>
    <t>함흥면옥
검암동598-5
(563-5122)
150g 19,000</t>
    <phoneticPr fontId="2" type="noConversion"/>
  </si>
  <si>
    <t>함흥면옥
검암동598-5
(563-5122)
300g 14,000</t>
    <phoneticPr fontId="2" type="noConversion"/>
  </si>
  <si>
    <t>함흥면옥
검암동598-5
(563-5122)
180g 13,000</t>
    <phoneticPr fontId="2" type="noConversion"/>
  </si>
  <si>
    <t>용화루
검암동598
(564-0017)
보통 19,000</t>
    <phoneticPr fontId="2" type="noConversion"/>
  </si>
  <si>
    <t>국수나무
검암동599-5
(565-5767)
7,000</t>
    <phoneticPr fontId="2" type="noConversion"/>
  </si>
  <si>
    <t>스시웨이
검암동598-7
(566-3704)
10,000</t>
    <phoneticPr fontId="2" type="noConversion"/>
  </si>
  <si>
    <t>처갓집
검암동676-5
(561-0702)
15,000</t>
    <phoneticPr fontId="2" type="noConversion"/>
  </si>
  <si>
    <t>미스터피자
검암동630-1
(568-5965)
16,500</t>
    <phoneticPr fontId="2" type="noConversion"/>
  </si>
  <si>
    <t>국수나무
검암동599-5
(565-5767)
6,000</t>
    <phoneticPr fontId="2" type="noConversion"/>
  </si>
  <si>
    <t xml:space="preserve">김밥천국
검암동665-5
(565-7768)
2,500 </t>
    <phoneticPr fontId="2" type="noConversion"/>
  </si>
  <si>
    <t xml:space="preserve">김밥천국
검암동665-5
(565-7768)
2,000 </t>
    <phoneticPr fontId="2" type="noConversion"/>
  </si>
  <si>
    <t>카페베네
검암동606-7
(562-4717)
4,100</t>
    <phoneticPr fontId="2" type="noConversion"/>
  </si>
  <si>
    <t>카페베네
검암동606-7
(562-4717)
4,000</t>
    <phoneticPr fontId="2" type="noConversion"/>
  </si>
  <si>
    <t>부성세탁소
검암동655-2
(562-2761)
5,000</t>
    <phoneticPr fontId="2" type="noConversion"/>
  </si>
  <si>
    <t>부성세탁소
검암동655-2
(562-2761)
3,000</t>
    <phoneticPr fontId="2" type="noConversion"/>
  </si>
  <si>
    <t>검암우체국
검암동660-2
(564-3018)
7,500</t>
    <phoneticPr fontId="2" type="noConversion"/>
  </si>
  <si>
    <t>서구국민체육센터
승학로525
(569-7970)
5,000</t>
    <phoneticPr fontId="2" type="noConversion"/>
  </si>
  <si>
    <t>한결스크린골프
검암동 597-3
(569-3339)
1개월 80,000</t>
    <phoneticPr fontId="2" type="noConversion"/>
  </si>
  <si>
    <t>갤럭시당구클럽
검암동626-2
(070-8117-5198)
9,000</t>
    <phoneticPr fontId="2" type="noConversion"/>
  </si>
  <si>
    <t>칸노래연습장
검암동598-3
(561-9496)
25,000</t>
    <phoneticPr fontId="2" type="noConversion"/>
  </si>
  <si>
    <t>스튜디오봄
검암동665-5
(563-3022)
1조 20,000</t>
    <phoneticPr fontId="2" type="noConversion"/>
  </si>
  <si>
    <t>스튜디오봄
검암동665-5
(563-3022)
1장 300</t>
    <phoneticPr fontId="2" type="noConversion"/>
  </si>
  <si>
    <t>김민헤어드레서
검암동599-4
(564-6661)
12,000</t>
    <phoneticPr fontId="2" type="noConversion"/>
  </si>
  <si>
    <t>김민헤어드레서
검암동599-4
(564-6661)
15,000</t>
    <phoneticPr fontId="2" type="noConversion"/>
  </si>
  <si>
    <t>로얄보석사우나
검암동5105
(567-5697)
7,000</t>
    <phoneticPr fontId="2" type="noConversion"/>
  </si>
  <si>
    <t>로얄보석사우나
검암동5105
(567-5697)
8,000</t>
    <phoneticPr fontId="2" type="noConversion"/>
  </si>
  <si>
    <t>OK김밥나라
심곡동246
(568-7890)
5,000</t>
    <phoneticPr fontId="2" type="noConversion"/>
  </si>
  <si>
    <t>OK김밥나라
심곡동246
(568-7890)
6,000</t>
    <phoneticPr fontId="2" type="noConversion"/>
  </si>
  <si>
    <t>궁중삼계탕
심곡동246
(568-5344)
13,000</t>
    <phoneticPr fontId="2" type="noConversion"/>
  </si>
  <si>
    <t>촌장골
서곶로296
(562-4343)
160g 38,000</t>
    <phoneticPr fontId="2" type="noConversion"/>
  </si>
  <si>
    <t>촌장골
서곶로296
(562-4343)
250g 18,000</t>
    <phoneticPr fontId="2" type="noConversion"/>
  </si>
  <si>
    <t>이비가짬뽕
심곡동278-9
(566-7484)
6,000</t>
    <phoneticPr fontId="2" type="noConversion"/>
  </si>
  <si>
    <t>이비가짬뽕
심곡동278-9
(566-7484)
8,000</t>
    <phoneticPr fontId="2" type="noConversion"/>
  </si>
  <si>
    <t>이비가짬뽕
심곡동278-9
(566-7484)
1접시 10,000</t>
    <phoneticPr fontId="2" type="noConversion"/>
  </si>
  <si>
    <t>BBQ
연희동684-14
(565-0079)
16,000</t>
    <phoneticPr fontId="2" type="noConversion"/>
  </si>
  <si>
    <t>피자에땅
심곡동 324-1
(525-3651)
14,900</t>
    <phoneticPr fontId="2" type="noConversion"/>
  </si>
  <si>
    <t>OK김밥나라
심곡동246
(568-7890)
2,500</t>
    <phoneticPr fontId="2" type="noConversion"/>
  </si>
  <si>
    <t>OK김밥나라
심곡동246
(568-7890)
1,500</t>
    <phoneticPr fontId="2" type="noConversion"/>
  </si>
  <si>
    <t>서인천우체국
심곡동278-7
(590-9114)
7,500</t>
    <phoneticPr fontId="2" type="noConversion"/>
  </si>
  <si>
    <t>서곶볼링센터
심곡동 248-10
(569-2299)
3,500</t>
    <phoneticPr fontId="2" type="noConversion"/>
  </si>
  <si>
    <t>서광골프연습장
연희동700-2
(561-8314)
1개월 170,000</t>
    <phoneticPr fontId="2" type="noConversion"/>
  </si>
  <si>
    <t>엄지노래방
심곡동280-1
(561-6636)
25,000</t>
    <phoneticPr fontId="2" type="noConversion"/>
  </si>
  <si>
    <t>드르와피씨방
심곡동254-4
1,200</t>
    <phoneticPr fontId="2" type="noConversion"/>
  </si>
  <si>
    <t>예감스튜디오
심곡동280-1
(568-0110)
13,000</t>
    <phoneticPr fontId="2" type="noConversion"/>
  </si>
  <si>
    <t>모텔테크노
심곡동242-12
(563-6781)
40,000</t>
    <phoneticPr fontId="2" type="noConversion"/>
  </si>
  <si>
    <t>아쿠아녹주사우나
심곡동 252-6
(561-0533)
7,000</t>
    <phoneticPr fontId="2" type="noConversion"/>
  </si>
  <si>
    <t>아쿠아녹주사우나
심곡동 252-6
(561-0533)
8,000</t>
    <phoneticPr fontId="2" type="noConversion"/>
  </si>
  <si>
    <t>파주곰탕
당하동1030-4
(563-0065)
8,000</t>
    <phoneticPr fontId="2" type="noConversion"/>
  </si>
  <si>
    <t>김밥친구
당하동 1030-1
(564-4170)
5,000</t>
    <phoneticPr fontId="2" type="noConversion"/>
  </si>
  <si>
    <t>진수정갈비
당하동 1028-8
(569-6851)
8,000</t>
    <phoneticPr fontId="2" type="noConversion"/>
  </si>
  <si>
    <t>송화삼계탕
당하동1079-5
(564-3489)
12,000</t>
    <phoneticPr fontId="2" type="noConversion"/>
  </si>
  <si>
    <t>진수정갈비
당하동 1028-8
(569-6851)
150g 14,000</t>
    <phoneticPr fontId="2" type="noConversion"/>
  </si>
  <si>
    <t>진수정갈비
당하동 1028-8
(569-6851)
150g 30,000</t>
    <phoneticPr fontId="2" type="noConversion"/>
  </si>
  <si>
    <t>진수정갈비
당하동 1028-8
(569-6851)
250g 15,000</t>
    <phoneticPr fontId="2" type="noConversion"/>
  </si>
  <si>
    <t>진수정갈비
당하동 1028-8
(569-6851)
180g 13,000</t>
    <phoneticPr fontId="2" type="noConversion"/>
  </si>
  <si>
    <t>중국성
당하동 929-2
(564-7788)
5,000</t>
    <phoneticPr fontId="2" type="noConversion"/>
  </si>
  <si>
    <t>중국성
당하동 929-2
(564-7788)
6,000</t>
    <phoneticPr fontId="2" type="noConversion"/>
  </si>
  <si>
    <t>중국성
당하동 929-2
(564-7788)
20,000</t>
    <phoneticPr fontId="2" type="noConversion"/>
  </si>
  <si>
    <t>미소야
당하동1029-9
(562-2920)
7,500</t>
    <phoneticPr fontId="2" type="noConversion"/>
  </si>
  <si>
    <t>장보고횟집
당하동1079-5
(566-8900)
15,000</t>
    <phoneticPr fontId="2" type="noConversion"/>
  </si>
  <si>
    <t>치킨6778
당하동 1030-1
(563-1678)
15,000</t>
    <phoneticPr fontId="2" type="noConversion"/>
  </si>
  <si>
    <t>롯데리아
당하동 1028-17
(567-5955)
3,400</t>
    <phoneticPr fontId="2" type="noConversion"/>
  </si>
  <si>
    <t>59쌀피자
당하동 1028-7
(567-5955)
6,900</t>
    <phoneticPr fontId="2" type="noConversion"/>
  </si>
  <si>
    <t>소담칼국수
당하동1077-14
(566-6541)
6,000</t>
    <phoneticPr fontId="2" type="noConversion"/>
  </si>
  <si>
    <t>김밥나라
당하동1097-12
(566-2377)
3,000</t>
    <phoneticPr fontId="2" type="noConversion"/>
  </si>
  <si>
    <t>김밥나라
당하동1097-12
(566-2377)
2,000</t>
    <phoneticPr fontId="2" type="noConversion"/>
  </si>
  <si>
    <t>현대힐세탁
당하동1090-1
(567-9382)
5,500</t>
    <phoneticPr fontId="2" type="noConversion"/>
  </si>
  <si>
    <t>현대힐세탁
당하동1090-1
(567-9382)
4,000</t>
    <phoneticPr fontId="2" type="noConversion"/>
  </si>
  <si>
    <t>검단골프랜드
당하동 958
(567-0070)
1개월 180,000</t>
    <phoneticPr fontId="2" type="noConversion"/>
  </si>
  <si>
    <t>당하당구장
당하동 42-2
(561-8480)
9,000</t>
    <phoneticPr fontId="2" type="noConversion"/>
  </si>
  <si>
    <t>오페라노래방
당하동 1114-2
(561-9196)
25,000</t>
    <phoneticPr fontId="2" type="noConversion"/>
  </si>
  <si>
    <t>제닉스pc방
당하동1097-7
(564-3353)
1,300</t>
    <phoneticPr fontId="2" type="noConversion"/>
  </si>
  <si>
    <t>메가박스
당하동1098-5
(1544-0070)
11,000</t>
    <phoneticPr fontId="2" type="noConversion"/>
  </si>
  <si>
    <t>르베베스튜디오
당하동1095-5
(565-4556)
8장 15,000</t>
    <phoneticPr fontId="2" type="noConversion"/>
  </si>
  <si>
    <t>르베베스튜디오
당하동1095-5
(565-4556)
1장 500</t>
    <phoneticPr fontId="2" type="noConversion"/>
  </si>
  <si>
    <t>퍼스트헤어
당하동1075-9
(565-4611)
파마20,000</t>
    <phoneticPr fontId="2" type="noConversion"/>
  </si>
  <si>
    <t>종가집
마전동685-13
(562-0621)
8,000</t>
    <phoneticPr fontId="2" type="noConversion"/>
  </si>
  <si>
    <t>토마토김밥
마전동 621-18
(568-5632)
4,500</t>
    <phoneticPr fontId="2" type="noConversion"/>
  </si>
  <si>
    <t>종가집
마전동685-13
(562-0621)
11,000</t>
    <phoneticPr fontId="2" type="noConversion"/>
  </si>
  <si>
    <t>종가집
마전동685-13
(562-0621)
15,000</t>
    <phoneticPr fontId="2" type="noConversion"/>
  </si>
  <si>
    <t>토마토김밥
마전동 621-18
(568-5632)
5,000</t>
    <phoneticPr fontId="2" type="noConversion"/>
  </si>
  <si>
    <t>태백산
검단로795
(563-7003)
200g 11,000</t>
    <phoneticPr fontId="2" type="noConversion"/>
  </si>
  <si>
    <t>태백산
검단로795
(563-7003)
150g 41,000</t>
    <phoneticPr fontId="2" type="noConversion"/>
  </si>
  <si>
    <t>태백산
검단로795
(563-7003)
180g 15,000</t>
    <phoneticPr fontId="2" type="noConversion"/>
  </si>
  <si>
    <t>현궁
마전동 694-13
(564-5577)
5,000</t>
    <phoneticPr fontId="2" type="noConversion"/>
  </si>
  <si>
    <t>현궁
마전동 694-13
(564-5577)
6,000</t>
    <phoneticPr fontId="2" type="noConversion"/>
  </si>
  <si>
    <t>현궁
마전동 694-13
(564-5577)
중 23,000</t>
    <phoneticPr fontId="2" type="noConversion"/>
  </si>
  <si>
    <t>토마토김밥
마전동 621-18
(568-5632)
5,500</t>
    <phoneticPr fontId="2" type="noConversion"/>
  </si>
  <si>
    <t>대박횟집
마전동694-22
(566-1232)
13,000</t>
    <phoneticPr fontId="2" type="noConversion"/>
  </si>
  <si>
    <t>신통치킨
마전동1016-8
(562-8959)
8,900</t>
    <phoneticPr fontId="2" type="noConversion"/>
  </si>
  <si>
    <t>롯데리아
마전동 1031-1
(564-8060)
3,400</t>
    <phoneticPr fontId="2" type="noConversion"/>
  </si>
  <si>
    <t>피자마루
마전동662-1
(565-2772)
13,900</t>
    <phoneticPr fontId="2" type="noConversion"/>
  </si>
  <si>
    <t>김밥천국
마전동697-9
(565-8282)
6,000</t>
    <phoneticPr fontId="2" type="noConversion"/>
  </si>
  <si>
    <t>김밥천국
마전동697-9
(565-8282)
3,000</t>
    <phoneticPr fontId="2" type="noConversion"/>
  </si>
  <si>
    <t>김밥천국
마전동697-9
(565-8282)
2,000</t>
    <phoneticPr fontId="2" type="noConversion"/>
  </si>
  <si>
    <t>커피에반하다
마전동910-5
(564-3381)
1,500</t>
    <phoneticPr fontId="2" type="noConversion"/>
  </si>
  <si>
    <t>커피에반하다
마전동910-5
(564-3381)
2,500</t>
    <phoneticPr fontId="2" type="noConversion"/>
  </si>
  <si>
    <t>대림세탁소
검단로 448 
(666-2727) 
6,000</t>
    <phoneticPr fontId="2" type="noConversion"/>
  </si>
  <si>
    <t>대림세탁소
검단로 448 
(666-2727) 
5,000</t>
    <phoneticPr fontId="2" type="noConversion"/>
  </si>
  <si>
    <t>검단우체국
마전동697-8
(563-5204)
7,500</t>
    <phoneticPr fontId="2" type="noConversion"/>
  </si>
  <si>
    <t>검단볼링장
마전동697-6
(561-0280)
3,700</t>
    <phoneticPr fontId="2" type="noConversion"/>
  </si>
  <si>
    <t>SBS당구장
마전동 1002-11
(569-3949)
9,000</t>
    <phoneticPr fontId="2" type="noConversion"/>
  </si>
  <si>
    <t>블레스PC방
검단로 480
1,000</t>
    <phoneticPr fontId="2" type="noConversion"/>
  </si>
  <si>
    <t>롯데시네마
완정로 163
(1544-8855)
11,000</t>
    <phoneticPr fontId="2" type="noConversion"/>
  </si>
  <si>
    <t>포토원
마전동697-20
(564-7433)
1장 500</t>
    <phoneticPr fontId="2" type="noConversion"/>
  </si>
  <si>
    <t>고정현헤어
마전동 630
(505-3256)
20,000</t>
    <phoneticPr fontId="2" type="noConversion"/>
  </si>
  <si>
    <t>스파렉스
마전동999-4
(569-6144)
8,000</t>
    <phoneticPr fontId="2" type="noConversion"/>
  </si>
  <si>
    <t>서구 개인서비스요금(4월)</t>
    <phoneticPr fontId="2" type="noConversion"/>
  </si>
  <si>
    <t>시골한방삼계탕
석남동514
(576-6462)
11,000</t>
    <phoneticPr fontId="2" type="noConversion"/>
  </si>
  <si>
    <t>상미
(수제갈비와막국수)
석남동511-1
(578-8592)
180g 12,000</t>
    <phoneticPr fontId="2" type="noConversion"/>
  </si>
  <si>
    <t>촌장골
서곶로296
(562-4343)
180g 14,000</t>
    <phoneticPr fontId="2" type="noConversion"/>
  </si>
  <si>
    <t>김송정머리터
심곡동251-7
(562-9280)
12,000</t>
    <phoneticPr fontId="2" type="noConversion"/>
  </si>
  <si>
    <t>용화루
검암동598
(564-0017)
중 5,000</t>
    <phoneticPr fontId="2" type="noConversion"/>
  </si>
  <si>
    <t>용화루
검암동598
(564-0017)
6,000</t>
    <phoneticPr fontId="2" type="noConversion"/>
  </si>
  <si>
    <t>블레스피씨방
검암동600-5
1,000</t>
    <phoneticPr fontId="2" type="noConversion"/>
  </si>
  <si>
    <t>두리문설렁탕
석남동537
(574-2474)
9,000</t>
    <phoneticPr fontId="2" type="noConversion"/>
  </si>
  <si>
    <t>청라지구</t>
    <phoneticPr fontId="2" type="noConversion"/>
  </si>
  <si>
    <t>서구 개인서비스요금</t>
    <phoneticPr fontId="2" type="noConversion"/>
  </si>
  <si>
    <t>10,000
(호주산)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</si>
</sst>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6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8" fontId="4" fillId="6" borderId="6" xfId="0" applyNumberFormat="1" applyFont="1" applyFill="1" applyBorder="1" applyAlignment="1">
      <alignment horizontal="center" vertical="center" wrapText="1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80" zoomScaleNormal="8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I2" sqref="I2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7" width="8.5546875" style="3" customWidth="1"/>
    <col min="18" max="16384" width="8.88671875" style="3"/>
  </cols>
  <sheetData>
    <row r="1" spans="1:19" ht="33.75" customHeight="1" thickBot="1" x14ac:dyDescent="0.2">
      <c r="A1" s="60" t="s">
        <v>454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R1" s="51"/>
    </row>
    <row r="2" spans="1:19" ht="27.75" customHeight="1" thickBot="1" x14ac:dyDescent="0.2">
      <c r="A2" s="19" t="s">
        <v>8</v>
      </c>
      <c r="B2" s="19" t="s">
        <v>9</v>
      </c>
      <c r="C2" s="20" t="s">
        <v>10</v>
      </c>
      <c r="D2" s="41" t="s">
        <v>137</v>
      </c>
      <c r="E2" s="41" t="s">
        <v>138</v>
      </c>
      <c r="F2" s="63" t="s">
        <v>139</v>
      </c>
      <c r="G2" s="63"/>
      <c r="H2" s="41" t="s">
        <v>140</v>
      </c>
      <c r="I2" s="59" t="s">
        <v>1</v>
      </c>
      <c r="J2" s="59" t="s">
        <v>2</v>
      </c>
      <c r="K2" s="59" t="s">
        <v>3</v>
      </c>
      <c r="L2" s="59" t="s">
        <v>0</v>
      </c>
      <c r="M2" s="59" t="s">
        <v>4</v>
      </c>
      <c r="N2" s="59" t="s">
        <v>5</v>
      </c>
      <c r="O2" s="59" t="s">
        <v>6</v>
      </c>
      <c r="P2" s="59" t="s">
        <v>7</v>
      </c>
      <c r="Q2" s="59" t="s">
        <v>453</v>
      </c>
    </row>
    <row r="3" spans="1:19" ht="24.95" customHeight="1" thickTop="1" x14ac:dyDescent="0.15">
      <c r="A3" s="61" t="s">
        <v>94</v>
      </c>
      <c r="B3" s="21" t="s">
        <v>44</v>
      </c>
      <c r="C3" s="36" t="s">
        <v>100</v>
      </c>
      <c r="D3" s="23">
        <f t="shared" ref="D3:E30" si="0">AVERAGE(I3:Q3)</f>
        <v>6944.4444444444443</v>
      </c>
      <c r="E3" s="23">
        <f t="shared" si="0"/>
        <v>6812.5</v>
      </c>
      <c r="F3" s="24" t="str">
        <f>IF((D3-E3)&lt;0,"↓",IF((D3-E3)&gt;0,"↑",""))</f>
        <v>↑</v>
      </c>
      <c r="G3" s="25">
        <f>ABS(D3-E3)</f>
        <v>131.94444444444434</v>
      </c>
      <c r="H3" s="58">
        <f>ROUND(((D3-E3)/E3)*100,1)</f>
        <v>1.9</v>
      </c>
      <c r="I3" s="7">
        <v>8000</v>
      </c>
      <c r="J3" s="11">
        <v>8000</v>
      </c>
      <c r="K3" s="15">
        <v>8000</v>
      </c>
      <c r="L3" s="7">
        <v>8000</v>
      </c>
      <c r="M3" s="8">
        <v>6500</v>
      </c>
      <c r="N3" s="9">
        <v>5500</v>
      </c>
      <c r="O3" s="10">
        <v>7500</v>
      </c>
      <c r="P3" s="14">
        <v>6000</v>
      </c>
      <c r="Q3" s="14">
        <v>5000</v>
      </c>
      <c r="R3" s="49"/>
    </row>
    <row r="4" spans="1:19" ht="24.95" customHeight="1" x14ac:dyDescent="0.15">
      <c r="A4" s="62"/>
      <c r="B4" s="21" t="s">
        <v>12</v>
      </c>
      <c r="C4" s="37" t="s">
        <v>101</v>
      </c>
      <c r="D4" s="23">
        <f t="shared" si="0"/>
        <v>5722.2222222222226</v>
      </c>
      <c r="E4" s="23">
        <f t="shared" si="0"/>
        <v>5687.5</v>
      </c>
      <c r="F4" s="24" t="str">
        <f t="shared" ref="F4:F44" si="1">IF((D4-E4)&lt;0,"↓",IF((D4-E4)&gt;0,"↑",""))</f>
        <v>↑</v>
      </c>
      <c r="G4" s="25">
        <f>ABS(D4-E4)</f>
        <v>34.722222222222626</v>
      </c>
      <c r="H4" s="58">
        <f t="shared" ref="H4:H47" si="2">ROUND(((D4-E4)/E4)*100,1)</f>
        <v>0.6</v>
      </c>
      <c r="I4" s="11">
        <v>6000</v>
      </c>
      <c r="J4" s="11">
        <v>6000</v>
      </c>
      <c r="K4" s="15">
        <v>4000</v>
      </c>
      <c r="L4" s="11">
        <v>5000</v>
      </c>
      <c r="M4" s="12">
        <v>5500</v>
      </c>
      <c r="N4" s="13">
        <v>7000</v>
      </c>
      <c r="O4" s="14">
        <v>7000</v>
      </c>
      <c r="P4" s="14">
        <v>5000</v>
      </c>
      <c r="Q4" s="14">
        <v>6000</v>
      </c>
      <c r="R4" s="49"/>
      <c r="S4" s="49"/>
    </row>
    <row r="5" spans="1:19" ht="24.95" customHeight="1" x14ac:dyDescent="0.15">
      <c r="A5" s="62"/>
      <c r="B5" s="21" t="s">
        <v>13</v>
      </c>
      <c r="C5" s="37" t="s">
        <v>102</v>
      </c>
      <c r="D5" s="23">
        <f t="shared" si="0"/>
        <v>5888.8888888888887</v>
      </c>
      <c r="E5" s="23">
        <f t="shared" si="0"/>
        <v>6062.5</v>
      </c>
      <c r="F5" s="24" t="str">
        <f t="shared" si="1"/>
        <v>↓</v>
      </c>
      <c r="G5" s="25">
        <f>ABS(D5-E5)</f>
        <v>173.61111111111131</v>
      </c>
      <c r="H5" s="58">
        <f t="shared" si="2"/>
        <v>-2.9</v>
      </c>
      <c r="I5" s="11">
        <v>4500</v>
      </c>
      <c r="J5" s="11">
        <v>6000</v>
      </c>
      <c r="K5" s="15">
        <v>4500</v>
      </c>
      <c r="L5" s="11">
        <v>5000</v>
      </c>
      <c r="M5" s="16">
        <v>6000</v>
      </c>
      <c r="N5" s="13">
        <v>6000</v>
      </c>
      <c r="O5" s="14">
        <v>9000</v>
      </c>
      <c r="P5" s="14">
        <v>7000</v>
      </c>
      <c r="Q5" s="14">
        <v>5000</v>
      </c>
      <c r="R5" s="49"/>
    </row>
    <row r="6" spans="1:19" ht="24.95" customHeight="1" x14ac:dyDescent="0.15">
      <c r="A6" s="62"/>
      <c r="B6" s="21" t="s">
        <v>14</v>
      </c>
      <c r="C6" s="36" t="s">
        <v>100</v>
      </c>
      <c r="D6" s="23">
        <f t="shared" si="0"/>
        <v>8062.5</v>
      </c>
      <c r="E6" s="23">
        <f t="shared" si="0"/>
        <v>8357.1428571428569</v>
      </c>
      <c r="F6" s="24" t="str">
        <f t="shared" si="1"/>
        <v>↓</v>
      </c>
      <c r="G6" s="25">
        <f t="shared" ref="G6:G44" si="3">ABS(D6-E6)</f>
        <v>294.64285714285688</v>
      </c>
      <c r="H6" s="58">
        <f t="shared" si="2"/>
        <v>-3.5</v>
      </c>
      <c r="I6" s="11">
        <v>6000</v>
      </c>
      <c r="J6" s="11">
        <v>6500</v>
      </c>
      <c r="K6" s="11">
        <v>8000</v>
      </c>
      <c r="L6" s="17">
        <v>6000</v>
      </c>
      <c r="M6" s="18">
        <v>9000</v>
      </c>
      <c r="N6" s="13">
        <v>8000</v>
      </c>
      <c r="O6" s="14">
        <v>11000</v>
      </c>
      <c r="P6" s="14">
        <v>10000</v>
      </c>
      <c r="Q6" s="65" t="s">
        <v>455</v>
      </c>
      <c r="R6" s="49"/>
    </row>
    <row r="7" spans="1:19" ht="24.95" customHeight="1" x14ac:dyDescent="0.15">
      <c r="A7" s="62"/>
      <c r="B7" s="21" t="s">
        <v>15</v>
      </c>
      <c r="C7" s="38" t="s">
        <v>103</v>
      </c>
      <c r="D7" s="23">
        <f t="shared" si="0"/>
        <v>12555.555555555555</v>
      </c>
      <c r="E7" s="23">
        <f t="shared" si="0"/>
        <v>12625</v>
      </c>
      <c r="F7" s="24" t="str">
        <f t="shared" si="1"/>
        <v>↓</v>
      </c>
      <c r="G7" s="25">
        <f t="shared" si="3"/>
        <v>69.444444444445253</v>
      </c>
      <c r="H7" s="58">
        <f t="shared" si="2"/>
        <v>-0.6</v>
      </c>
      <c r="I7" s="11">
        <v>12000</v>
      </c>
      <c r="J7" s="11">
        <v>11000</v>
      </c>
      <c r="K7" s="11">
        <v>11000</v>
      </c>
      <c r="L7" s="17">
        <v>12000</v>
      </c>
      <c r="M7" s="18">
        <v>13000</v>
      </c>
      <c r="N7" s="13">
        <v>13000</v>
      </c>
      <c r="O7" s="14">
        <v>15000</v>
      </c>
      <c r="P7" s="14">
        <v>14000</v>
      </c>
      <c r="Q7" s="14">
        <v>12000</v>
      </c>
      <c r="R7" s="49"/>
    </row>
    <row r="8" spans="1:19" ht="24.95" customHeight="1" x14ac:dyDescent="0.15">
      <c r="A8" s="62"/>
      <c r="B8" s="21" t="s">
        <v>16</v>
      </c>
      <c r="C8" s="38" t="s">
        <v>104</v>
      </c>
      <c r="D8" s="23">
        <f t="shared" si="0"/>
        <v>5722.2222222222226</v>
      </c>
      <c r="E8" s="23">
        <f t="shared" si="0"/>
        <v>5812.5</v>
      </c>
      <c r="F8" s="24" t="str">
        <f t="shared" si="1"/>
        <v>↓</v>
      </c>
      <c r="G8" s="25">
        <f t="shared" si="3"/>
        <v>90.277777777777374</v>
      </c>
      <c r="H8" s="58">
        <f t="shared" si="2"/>
        <v>-1.6</v>
      </c>
      <c r="I8" s="11">
        <v>5000</v>
      </c>
      <c r="J8" s="11">
        <v>5000</v>
      </c>
      <c r="K8" s="11">
        <v>5000</v>
      </c>
      <c r="L8" s="11">
        <v>5000</v>
      </c>
      <c r="M8" s="12">
        <v>5500</v>
      </c>
      <c r="N8" s="13">
        <v>7000</v>
      </c>
      <c r="O8" s="14">
        <v>7000</v>
      </c>
      <c r="P8" s="14">
        <v>5000</v>
      </c>
      <c r="Q8" s="14">
        <v>7000</v>
      </c>
      <c r="R8" s="49"/>
      <c r="S8" s="49"/>
    </row>
    <row r="9" spans="1:19" ht="24.95" customHeight="1" x14ac:dyDescent="0.15">
      <c r="A9" s="62"/>
      <c r="B9" s="21" t="s">
        <v>17</v>
      </c>
      <c r="C9" s="38" t="s">
        <v>104</v>
      </c>
      <c r="D9" s="23">
        <f t="shared" si="0"/>
        <v>5722.2222222222226</v>
      </c>
      <c r="E9" s="23">
        <f t="shared" si="0"/>
        <v>5812.5</v>
      </c>
      <c r="F9" s="24" t="str">
        <f t="shared" si="1"/>
        <v>↓</v>
      </c>
      <c r="G9" s="25">
        <f t="shared" si="3"/>
        <v>90.277777777777374</v>
      </c>
      <c r="H9" s="58">
        <f t="shared" si="2"/>
        <v>-1.6</v>
      </c>
      <c r="I9" s="11">
        <v>5000</v>
      </c>
      <c r="J9" s="11">
        <v>6000</v>
      </c>
      <c r="K9" s="11">
        <v>5000</v>
      </c>
      <c r="L9" s="11">
        <v>5000</v>
      </c>
      <c r="M9" s="12">
        <v>5500</v>
      </c>
      <c r="N9" s="13">
        <v>7000</v>
      </c>
      <c r="O9" s="14">
        <v>6000</v>
      </c>
      <c r="P9" s="14">
        <v>5000</v>
      </c>
      <c r="Q9" s="14">
        <v>7000</v>
      </c>
      <c r="R9" s="49"/>
    </row>
    <row r="10" spans="1:19" ht="24.95" customHeight="1" x14ac:dyDescent="0.15">
      <c r="A10" s="62"/>
      <c r="B10" s="21" t="s">
        <v>27</v>
      </c>
      <c r="C10" s="38" t="s">
        <v>105</v>
      </c>
      <c r="D10" s="23">
        <f t="shared" si="0"/>
        <v>8611.1111111111113</v>
      </c>
      <c r="E10" s="23">
        <f t="shared" si="0"/>
        <v>8687.5</v>
      </c>
      <c r="F10" s="24" t="str">
        <f t="shared" si="1"/>
        <v>↓</v>
      </c>
      <c r="G10" s="25">
        <f t="shared" si="3"/>
        <v>76.388888888888687</v>
      </c>
      <c r="H10" s="58">
        <f t="shared" si="2"/>
        <v>-0.9</v>
      </c>
      <c r="I10" s="11">
        <v>8000</v>
      </c>
      <c r="J10" s="11">
        <v>7000</v>
      </c>
      <c r="K10" s="11">
        <v>10000</v>
      </c>
      <c r="L10" s="11">
        <v>15000</v>
      </c>
      <c r="M10" s="12">
        <v>6000</v>
      </c>
      <c r="N10" s="13">
        <v>7000</v>
      </c>
      <c r="O10" s="13">
        <v>8000</v>
      </c>
      <c r="P10" s="14">
        <v>8000</v>
      </c>
      <c r="Q10" s="14">
        <v>8500</v>
      </c>
      <c r="R10" s="49"/>
    </row>
    <row r="11" spans="1:19" ht="24.95" customHeight="1" x14ac:dyDescent="0.15">
      <c r="A11" s="62"/>
      <c r="B11" s="21" t="s">
        <v>93</v>
      </c>
      <c r="C11" s="38" t="s">
        <v>105</v>
      </c>
      <c r="D11" s="23">
        <f t="shared" si="0"/>
        <v>20988.888888888891</v>
      </c>
      <c r="E11" s="23">
        <f t="shared" si="0"/>
        <v>21737.5</v>
      </c>
      <c r="F11" s="24" t="str">
        <f t="shared" si="1"/>
        <v>↓</v>
      </c>
      <c r="G11" s="25">
        <f t="shared" si="3"/>
        <v>748.61111111110949</v>
      </c>
      <c r="H11" s="58">
        <f t="shared" si="2"/>
        <v>-3.4</v>
      </c>
      <c r="I11" s="11">
        <v>15000</v>
      </c>
      <c r="J11" s="11">
        <v>29000</v>
      </c>
      <c r="K11" s="11">
        <v>10000</v>
      </c>
      <c r="L11" s="11">
        <v>32000</v>
      </c>
      <c r="M11" s="12">
        <v>11900</v>
      </c>
      <c r="N11" s="13">
        <v>29000</v>
      </c>
      <c r="O11" s="13">
        <v>27000</v>
      </c>
      <c r="P11" s="14">
        <v>18000</v>
      </c>
      <c r="Q11" s="14">
        <v>17000</v>
      </c>
      <c r="R11" s="49"/>
    </row>
    <row r="12" spans="1:19" ht="24.95" customHeight="1" x14ac:dyDescent="0.15">
      <c r="A12" s="62"/>
      <c r="B12" s="21" t="s">
        <v>26</v>
      </c>
      <c r="C12" s="38" t="s">
        <v>106</v>
      </c>
      <c r="D12" s="23">
        <f t="shared" si="0"/>
        <v>12755.555555555555</v>
      </c>
      <c r="E12" s="23">
        <f t="shared" si="0"/>
        <v>13112.5</v>
      </c>
      <c r="F12" s="24" t="str">
        <f t="shared" si="1"/>
        <v>↓</v>
      </c>
      <c r="G12" s="25">
        <f t="shared" si="3"/>
        <v>356.94444444444525</v>
      </c>
      <c r="H12" s="58">
        <f t="shared" si="2"/>
        <v>-2.7</v>
      </c>
      <c r="I12" s="11">
        <v>9900</v>
      </c>
      <c r="J12" s="11">
        <v>14000</v>
      </c>
      <c r="K12" s="11">
        <v>10900</v>
      </c>
      <c r="L12" s="11">
        <v>18000</v>
      </c>
      <c r="M12" s="12">
        <v>11000</v>
      </c>
      <c r="N12" s="13">
        <v>14000</v>
      </c>
      <c r="O12" s="13">
        <v>14000</v>
      </c>
      <c r="P12" s="14">
        <v>10000</v>
      </c>
      <c r="Q12" s="14">
        <v>13000</v>
      </c>
      <c r="R12" s="49"/>
    </row>
    <row r="13" spans="1:19" ht="24.95" customHeight="1" x14ac:dyDescent="0.15">
      <c r="A13" s="62"/>
      <c r="B13" s="21" t="s">
        <v>25</v>
      </c>
      <c r="C13" s="38" t="s">
        <v>106</v>
      </c>
      <c r="D13" s="23">
        <f t="shared" si="0"/>
        <v>11766.666666666666</v>
      </c>
      <c r="E13" s="23">
        <f t="shared" si="0"/>
        <v>11737.5</v>
      </c>
      <c r="F13" s="24" t="str">
        <f t="shared" si="1"/>
        <v>↑</v>
      </c>
      <c r="G13" s="25">
        <f t="shared" si="3"/>
        <v>29.16666666666606</v>
      </c>
      <c r="H13" s="58">
        <f t="shared" si="2"/>
        <v>0.2</v>
      </c>
      <c r="I13" s="11">
        <v>12000</v>
      </c>
      <c r="J13" s="11">
        <v>14000</v>
      </c>
      <c r="K13" s="11">
        <v>9900</v>
      </c>
      <c r="L13" s="11">
        <v>14000</v>
      </c>
      <c r="M13" s="12">
        <v>7000</v>
      </c>
      <c r="N13" s="13">
        <v>10000</v>
      </c>
      <c r="O13" s="13">
        <v>13000</v>
      </c>
      <c r="P13" s="14">
        <v>10000</v>
      </c>
      <c r="Q13" s="14">
        <v>16000</v>
      </c>
      <c r="R13" s="49"/>
    </row>
    <row r="14" spans="1:19" ht="24.95" customHeight="1" x14ac:dyDescent="0.15">
      <c r="A14" s="62"/>
      <c r="B14" s="21" t="s">
        <v>21</v>
      </c>
      <c r="C14" s="39" t="s">
        <v>107</v>
      </c>
      <c r="D14" s="23">
        <f t="shared" si="0"/>
        <v>4611.1111111111113</v>
      </c>
      <c r="E14" s="23">
        <f t="shared" si="0"/>
        <v>4812.5</v>
      </c>
      <c r="F14" s="24" t="str">
        <f t="shared" si="1"/>
        <v>↓</v>
      </c>
      <c r="G14" s="25">
        <f t="shared" si="3"/>
        <v>201.38888888888869</v>
      </c>
      <c r="H14" s="58">
        <f t="shared" si="2"/>
        <v>-4.2</v>
      </c>
      <c r="I14" s="11">
        <v>3000</v>
      </c>
      <c r="J14" s="11">
        <v>4000</v>
      </c>
      <c r="K14" s="11">
        <v>5000</v>
      </c>
      <c r="L14" s="11">
        <v>6000</v>
      </c>
      <c r="M14" s="12">
        <v>5000</v>
      </c>
      <c r="N14" s="13">
        <v>5000</v>
      </c>
      <c r="O14" s="13">
        <v>3000</v>
      </c>
      <c r="P14" s="14">
        <v>5000</v>
      </c>
      <c r="Q14" s="14">
        <v>5500</v>
      </c>
      <c r="R14" s="49"/>
    </row>
    <row r="15" spans="1:19" ht="24.95" customHeight="1" x14ac:dyDescent="0.15">
      <c r="A15" s="62"/>
      <c r="B15" s="21" t="s">
        <v>23</v>
      </c>
      <c r="C15" s="39" t="s">
        <v>107</v>
      </c>
      <c r="D15" s="23">
        <f t="shared" si="0"/>
        <v>6055.5555555555557</v>
      </c>
      <c r="E15" s="23">
        <f t="shared" si="0"/>
        <v>6312.5</v>
      </c>
      <c r="F15" s="24" t="str">
        <f t="shared" si="1"/>
        <v>↓</v>
      </c>
      <c r="G15" s="25">
        <f t="shared" si="3"/>
        <v>256.94444444444434</v>
      </c>
      <c r="H15" s="58">
        <f t="shared" si="2"/>
        <v>-4.0999999999999996</v>
      </c>
      <c r="I15" s="11">
        <v>4000</v>
      </c>
      <c r="J15" s="11">
        <v>6000</v>
      </c>
      <c r="K15" s="11">
        <v>6000</v>
      </c>
      <c r="L15" s="11">
        <v>8000</v>
      </c>
      <c r="M15" s="12">
        <v>7000</v>
      </c>
      <c r="N15" s="13">
        <v>6000</v>
      </c>
      <c r="O15" s="13">
        <v>4000</v>
      </c>
      <c r="P15" s="14">
        <v>6000</v>
      </c>
      <c r="Q15" s="14">
        <v>7500</v>
      </c>
      <c r="R15" s="49"/>
    </row>
    <row r="16" spans="1:19" ht="24.95" customHeight="1" x14ac:dyDescent="0.15">
      <c r="A16" s="62"/>
      <c r="B16" s="21" t="s">
        <v>24</v>
      </c>
      <c r="C16" s="38" t="s">
        <v>53</v>
      </c>
      <c r="D16" s="23">
        <f t="shared" si="0"/>
        <v>14833.333333333334</v>
      </c>
      <c r="E16" s="23">
        <f t="shared" si="0"/>
        <v>15687.5</v>
      </c>
      <c r="F16" s="24" t="str">
        <f t="shared" si="1"/>
        <v>↓</v>
      </c>
      <c r="G16" s="25">
        <f t="shared" si="3"/>
        <v>854.16666666666606</v>
      </c>
      <c r="H16" s="58">
        <f t="shared" si="2"/>
        <v>-5.4</v>
      </c>
      <c r="I16" s="11">
        <v>8000</v>
      </c>
      <c r="J16" s="11">
        <v>12000</v>
      </c>
      <c r="K16" s="11">
        <v>17000</v>
      </c>
      <c r="L16" s="11">
        <v>12000</v>
      </c>
      <c r="M16" s="12">
        <v>15000</v>
      </c>
      <c r="N16" s="13">
        <v>17000</v>
      </c>
      <c r="O16" s="13">
        <v>20000</v>
      </c>
      <c r="P16" s="14">
        <v>20000</v>
      </c>
      <c r="Q16" s="14">
        <v>12500</v>
      </c>
      <c r="R16" s="49"/>
    </row>
    <row r="17" spans="1:18" ht="24.95" customHeight="1" x14ac:dyDescent="0.15">
      <c r="A17" s="62"/>
      <c r="B17" s="21" t="s">
        <v>20</v>
      </c>
      <c r="C17" s="38" t="s">
        <v>108</v>
      </c>
      <c r="D17" s="23">
        <f t="shared" si="0"/>
        <v>6655.5555555555557</v>
      </c>
      <c r="E17" s="23">
        <f t="shared" si="0"/>
        <v>6737.5</v>
      </c>
      <c r="F17" s="24" t="str">
        <f t="shared" si="1"/>
        <v>↓</v>
      </c>
      <c r="G17" s="25">
        <f t="shared" si="3"/>
        <v>81.944444444444343</v>
      </c>
      <c r="H17" s="58">
        <f t="shared" si="2"/>
        <v>-1.2</v>
      </c>
      <c r="I17" s="11">
        <v>6000</v>
      </c>
      <c r="J17" s="11">
        <v>6000</v>
      </c>
      <c r="K17" s="11">
        <v>5000</v>
      </c>
      <c r="L17" s="11">
        <v>6000</v>
      </c>
      <c r="M17" s="12">
        <v>6000</v>
      </c>
      <c r="N17" s="13">
        <v>7500</v>
      </c>
      <c r="O17" s="13">
        <v>9500</v>
      </c>
      <c r="P17" s="14">
        <v>6000</v>
      </c>
      <c r="Q17" s="14">
        <v>7900</v>
      </c>
      <c r="R17" s="49"/>
    </row>
    <row r="18" spans="1:18" ht="24.95" customHeight="1" x14ac:dyDescent="0.15">
      <c r="A18" s="62"/>
      <c r="B18" s="21" t="s">
        <v>28</v>
      </c>
      <c r="C18" s="39" t="s">
        <v>109</v>
      </c>
      <c r="D18" s="23">
        <f t="shared" si="0"/>
        <v>10766.666666666666</v>
      </c>
      <c r="E18" s="23">
        <f t="shared" si="0"/>
        <v>10612.5</v>
      </c>
      <c r="F18" s="24" t="str">
        <f t="shared" si="1"/>
        <v>↑</v>
      </c>
      <c r="G18" s="25">
        <f t="shared" si="3"/>
        <v>154.16666666666606</v>
      </c>
      <c r="H18" s="58">
        <f t="shared" si="2"/>
        <v>1.5</v>
      </c>
      <c r="I18" s="11">
        <v>12000</v>
      </c>
      <c r="J18" s="11">
        <v>10000</v>
      </c>
      <c r="K18" s="11">
        <v>10000</v>
      </c>
      <c r="L18" s="11">
        <v>8000</v>
      </c>
      <c r="M18" s="12">
        <v>10000</v>
      </c>
      <c r="N18" s="13">
        <v>15000</v>
      </c>
      <c r="O18" s="13">
        <v>10000</v>
      </c>
      <c r="P18" s="14">
        <v>12000</v>
      </c>
      <c r="Q18" s="14">
        <v>9900</v>
      </c>
      <c r="R18" s="49"/>
    </row>
    <row r="19" spans="1:18" ht="24.95" customHeight="1" x14ac:dyDescent="0.15">
      <c r="A19" s="62"/>
      <c r="B19" s="55" t="s">
        <v>144</v>
      </c>
      <c r="C19" s="36" t="s">
        <v>110</v>
      </c>
      <c r="D19" s="23">
        <f t="shared" si="0"/>
        <v>14111.111111111111</v>
      </c>
      <c r="E19" s="23">
        <f t="shared" si="0"/>
        <v>14000</v>
      </c>
      <c r="F19" s="24" t="str">
        <f t="shared" si="1"/>
        <v>↑</v>
      </c>
      <c r="G19" s="25">
        <f t="shared" si="3"/>
        <v>111.11111111111131</v>
      </c>
      <c r="H19" s="58">
        <f t="shared" si="2"/>
        <v>0.8</v>
      </c>
      <c r="I19" s="11">
        <v>15000</v>
      </c>
      <c r="J19" s="11">
        <v>10000</v>
      </c>
      <c r="K19" s="11">
        <v>15000</v>
      </c>
      <c r="L19" s="11">
        <v>16000</v>
      </c>
      <c r="M19" s="12">
        <v>15000</v>
      </c>
      <c r="N19" s="13">
        <v>14000</v>
      </c>
      <c r="O19" s="13">
        <v>11000</v>
      </c>
      <c r="P19" s="14">
        <v>15000</v>
      </c>
      <c r="Q19" s="14">
        <v>16000</v>
      </c>
      <c r="R19" s="49"/>
    </row>
    <row r="20" spans="1:18" ht="24.95" customHeight="1" x14ac:dyDescent="0.15">
      <c r="A20" s="62"/>
      <c r="B20" s="21" t="s">
        <v>29</v>
      </c>
      <c r="C20" s="37" t="s">
        <v>111</v>
      </c>
      <c r="D20" s="23">
        <f t="shared" si="0"/>
        <v>3488.8888888888887</v>
      </c>
      <c r="E20" s="23">
        <f t="shared" si="0"/>
        <v>3487.5</v>
      </c>
      <c r="F20" s="24" t="str">
        <f t="shared" si="1"/>
        <v>↑</v>
      </c>
      <c r="G20" s="25">
        <f t="shared" si="3"/>
        <v>1.3888888888886868</v>
      </c>
      <c r="H20" s="58">
        <f t="shared" si="2"/>
        <v>0</v>
      </c>
      <c r="I20" s="11">
        <v>3500</v>
      </c>
      <c r="J20" s="11">
        <v>3500</v>
      </c>
      <c r="K20" s="11">
        <v>3500</v>
      </c>
      <c r="L20" s="11">
        <v>3500</v>
      </c>
      <c r="M20" s="12">
        <v>3500</v>
      </c>
      <c r="N20" s="13">
        <v>5000</v>
      </c>
      <c r="O20" s="14">
        <v>2400</v>
      </c>
      <c r="P20" s="14">
        <v>3500</v>
      </c>
      <c r="Q20" s="14">
        <v>3000</v>
      </c>
      <c r="R20" s="49"/>
    </row>
    <row r="21" spans="1:18" ht="24.95" customHeight="1" x14ac:dyDescent="0.15">
      <c r="A21" s="62"/>
      <c r="B21" s="21" t="s">
        <v>30</v>
      </c>
      <c r="C21" s="37" t="s">
        <v>112</v>
      </c>
      <c r="D21" s="23">
        <f t="shared" si="0"/>
        <v>11322.222222222223</v>
      </c>
      <c r="E21" s="23">
        <f t="shared" si="0"/>
        <v>11862.5</v>
      </c>
      <c r="F21" s="24" t="str">
        <f t="shared" si="1"/>
        <v>↓</v>
      </c>
      <c r="G21" s="25">
        <f t="shared" si="3"/>
        <v>540.27777777777737</v>
      </c>
      <c r="H21" s="58">
        <f t="shared" si="2"/>
        <v>-4.5999999999999996</v>
      </c>
      <c r="I21" s="11">
        <v>7000</v>
      </c>
      <c r="J21" s="11">
        <v>7900</v>
      </c>
      <c r="K21" s="11">
        <v>7900</v>
      </c>
      <c r="L21" s="11">
        <v>15900</v>
      </c>
      <c r="M21" s="12">
        <v>14900</v>
      </c>
      <c r="N21" s="13">
        <v>9900</v>
      </c>
      <c r="O21" s="14">
        <v>14000</v>
      </c>
      <c r="P21" s="14">
        <v>7900</v>
      </c>
      <c r="Q21" s="14">
        <v>16500</v>
      </c>
      <c r="R21" s="49"/>
    </row>
    <row r="22" spans="1:18" ht="24.95" customHeight="1" x14ac:dyDescent="0.15">
      <c r="A22" s="62"/>
      <c r="B22" s="21" t="s">
        <v>18</v>
      </c>
      <c r="C22" s="39" t="s">
        <v>11</v>
      </c>
      <c r="D22" s="23">
        <f t="shared" si="0"/>
        <v>5444.4444444444443</v>
      </c>
      <c r="E22" s="23">
        <f t="shared" si="0"/>
        <v>5562.5</v>
      </c>
      <c r="F22" s="24" t="str">
        <f t="shared" si="1"/>
        <v>↓</v>
      </c>
      <c r="G22" s="25">
        <f t="shared" si="3"/>
        <v>118.05555555555566</v>
      </c>
      <c r="H22" s="58">
        <f t="shared" si="2"/>
        <v>-2.1</v>
      </c>
      <c r="I22" s="11">
        <v>4500</v>
      </c>
      <c r="J22" s="11">
        <v>5000</v>
      </c>
      <c r="K22" s="11">
        <v>4500</v>
      </c>
      <c r="L22" s="11">
        <v>5000</v>
      </c>
      <c r="M22" s="12">
        <v>5500</v>
      </c>
      <c r="N22" s="13">
        <v>6500</v>
      </c>
      <c r="O22" s="14">
        <v>5000</v>
      </c>
      <c r="P22" s="14">
        <v>7000</v>
      </c>
      <c r="Q22" s="14">
        <v>6000</v>
      </c>
      <c r="R22" s="49"/>
    </row>
    <row r="23" spans="1:18" ht="24.95" customHeight="1" x14ac:dyDescent="0.15">
      <c r="A23" s="62"/>
      <c r="B23" s="21" t="s">
        <v>59</v>
      </c>
      <c r="C23" s="39" t="s">
        <v>113</v>
      </c>
      <c r="D23" s="23">
        <f t="shared" si="0"/>
        <v>3166.6666666666665</v>
      </c>
      <c r="E23" s="23">
        <f t="shared" si="0"/>
        <v>3187.5</v>
      </c>
      <c r="F23" s="24" t="str">
        <f t="shared" si="1"/>
        <v>↓</v>
      </c>
      <c r="G23" s="25">
        <f t="shared" si="3"/>
        <v>20.833333333333485</v>
      </c>
      <c r="H23" s="58">
        <f t="shared" si="2"/>
        <v>-0.7</v>
      </c>
      <c r="I23" s="11">
        <v>3000</v>
      </c>
      <c r="J23" s="11">
        <v>3000</v>
      </c>
      <c r="K23" s="11">
        <v>2500</v>
      </c>
      <c r="L23" s="11">
        <v>3000</v>
      </c>
      <c r="M23" s="12">
        <v>3500</v>
      </c>
      <c r="N23" s="13">
        <v>3000</v>
      </c>
      <c r="O23" s="14">
        <v>3000</v>
      </c>
      <c r="P23" s="14">
        <v>3500</v>
      </c>
      <c r="Q23" s="14">
        <v>4000</v>
      </c>
      <c r="R23" s="49"/>
    </row>
    <row r="24" spans="1:18" ht="24.95" customHeight="1" x14ac:dyDescent="0.15">
      <c r="A24" s="62"/>
      <c r="B24" s="21" t="s">
        <v>19</v>
      </c>
      <c r="C24" s="39" t="s">
        <v>114</v>
      </c>
      <c r="D24" s="23">
        <f t="shared" si="0"/>
        <v>1888.8888888888889</v>
      </c>
      <c r="E24" s="23">
        <f t="shared" si="0"/>
        <v>1937.5</v>
      </c>
      <c r="F24" s="24" t="str">
        <f t="shared" si="1"/>
        <v>↓</v>
      </c>
      <c r="G24" s="25">
        <f t="shared" si="3"/>
        <v>48.611111111111086</v>
      </c>
      <c r="H24" s="58">
        <f t="shared" si="2"/>
        <v>-2.5</v>
      </c>
      <c r="I24" s="11">
        <v>1500</v>
      </c>
      <c r="J24" s="11">
        <v>1500</v>
      </c>
      <c r="K24" s="11">
        <v>1500</v>
      </c>
      <c r="L24" s="11">
        <v>2000</v>
      </c>
      <c r="M24" s="12">
        <v>2000</v>
      </c>
      <c r="N24" s="13">
        <v>2000</v>
      </c>
      <c r="O24" s="14">
        <v>2000</v>
      </c>
      <c r="P24" s="14">
        <v>2500</v>
      </c>
      <c r="Q24" s="14">
        <v>2000</v>
      </c>
      <c r="R24" s="49"/>
    </row>
    <row r="25" spans="1:18" ht="24.95" customHeight="1" x14ac:dyDescent="0.15">
      <c r="A25" s="62"/>
      <c r="B25" s="21" t="s">
        <v>62</v>
      </c>
      <c r="C25" s="36" t="s">
        <v>115</v>
      </c>
      <c r="D25" s="23">
        <f t="shared" si="0"/>
        <v>2922.2222222222222</v>
      </c>
      <c r="E25" s="23">
        <f t="shared" si="0"/>
        <v>3037.5</v>
      </c>
      <c r="F25" s="24" t="str">
        <f t="shared" si="1"/>
        <v>↓</v>
      </c>
      <c r="G25" s="25">
        <f t="shared" si="3"/>
        <v>115.27777777777783</v>
      </c>
      <c r="H25" s="58">
        <f t="shared" si="2"/>
        <v>-3.8</v>
      </c>
      <c r="I25" s="11">
        <v>2000</v>
      </c>
      <c r="J25" s="11">
        <v>2800</v>
      </c>
      <c r="K25" s="11">
        <v>4100</v>
      </c>
      <c r="L25" s="11">
        <v>2000</v>
      </c>
      <c r="M25" s="12">
        <v>2500</v>
      </c>
      <c r="N25" s="13">
        <v>2800</v>
      </c>
      <c r="O25" s="14">
        <v>3500</v>
      </c>
      <c r="P25" s="14">
        <v>2500</v>
      </c>
      <c r="Q25" s="14">
        <v>4100</v>
      </c>
      <c r="R25" s="49"/>
    </row>
    <row r="26" spans="1:18" ht="24.95" customHeight="1" x14ac:dyDescent="0.15">
      <c r="A26" s="62"/>
      <c r="B26" s="21" t="s">
        <v>64</v>
      </c>
      <c r="C26" s="36" t="s">
        <v>116</v>
      </c>
      <c r="D26" s="23">
        <f t="shared" si="0"/>
        <v>3700</v>
      </c>
      <c r="E26" s="23">
        <f t="shared" si="0"/>
        <v>3725</v>
      </c>
      <c r="F26" s="24" t="str">
        <f t="shared" si="1"/>
        <v>↓</v>
      </c>
      <c r="G26" s="25">
        <f t="shared" si="3"/>
        <v>25</v>
      </c>
      <c r="H26" s="58">
        <f t="shared" si="2"/>
        <v>-0.7</v>
      </c>
      <c r="I26" s="11">
        <v>3500</v>
      </c>
      <c r="J26" s="11">
        <v>3200</v>
      </c>
      <c r="K26" s="11">
        <v>4000</v>
      </c>
      <c r="L26" s="11">
        <v>3500</v>
      </c>
      <c r="M26" s="12">
        <v>4500</v>
      </c>
      <c r="N26" s="13">
        <v>2800</v>
      </c>
      <c r="O26" s="14">
        <v>4000</v>
      </c>
      <c r="P26" s="14">
        <v>3000</v>
      </c>
      <c r="Q26" s="14">
        <v>4800</v>
      </c>
      <c r="R26" s="49"/>
    </row>
    <row r="27" spans="1:18" ht="24.95" customHeight="1" x14ac:dyDescent="0.15">
      <c r="A27" s="61" t="s">
        <v>95</v>
      </c>
      <c r="B27" s="22" t="s">
        <v>66</v>
      </c>
      <c r="C27" s="36" t="s">
        <v>117</v>
      </c>
      <c r="D27" s="23">
        <f t="shared" si="0"/>
        <v>6311.1111111111113</v>
      </c>
      <c r="E27" s="23">
        <f t="shared" si="0"/>
        <v>6225</v>
      </c>
      <c r="F27" s="24" t="str">
        <f t="shared" si="1"/>
        <v>↑</v>
      </c>
      <c r="G27" s="25">
        <f t="shared" si="3"/>
        <v>86.111111111111313</v>
      </c>
      <c r="H27" s="58">
        <f t="shared" si="2"/>
        <v>1.4</v>
      </c>
      <c r="I27" s="11">
        <v>7000</v>
      </c>
      <c r="J27" s="11">
        <v>7000</v>
      </c>
      <c r="K27" s="11">
        <v>4500</v>
      </c>
      <c r="L27" s="11">
        <v>7000</v>
      </c>
      <c r="M27" s="12">
        <v>7000</v>
      </c>
      <c r="N27" s="13">
        <v>7000</v>
      </c>
      <c r="O27" s="14">
        <v>6000</v>
      </c>
      <c r="P27" s="14">
        <v>6000</v>
      </c>
      <c r="Q27" s="14">
        <v>5300</v>
      </c>
      <c r="R27" s="49"/>
    </row>
    <row r="28" spans="1:18" ht="24.95" customHeight="1" x14ac:dyDescent="0.15">
      <c r="A28" s="62"/>
      <c r="B28" s="22" t="s">
        <v>43</v>
      </c>
      <c r="C28" s="36" t="s">
        <v>118</v>
      </c>
      <c r="D28" s="23">
        <f t="shared" si="0"/>
        <v>4000</v>
      </c>
      <c r="E28" s="23">
        <f t="shared" si="0"/>
        <v>4000</v>
      </c>
      <c r="F28" s="24" t="str">
        <f t="shared" si="1"/>
        <v/>
      </c>
      <c r="G28" s="25">
        <f t="shared" si="3"/>
        <v>0</v>
      </c>
      <c r="H28" s="58">
        <f t="shared" si="2"/>
        <v>0</v>
      </c>
      <c r="I28" s="11">
        <v>4000</v>
      </c>
      <c r="J28" s="11">
        <v>4000</v>
      </c>
      <c r="K28" s="11">
        <v>3000</v>
      </c>
      <c r="L28" s="11">
        <v>4000</v>
      </c>
      <c r="M28" s="12">
        <v>6000</v>
      </c>
      <c r="N28" s="13">
        <v>4000</v>
      </c>
      <c r="O28" s="14">
        <v>4000</v>
      </c>
      <c r="P28" s="14">
        <v>4000</v>
      </c>
      <c r="Q28" s="14">
        <v>3000</v>
      </c>
      <c r="R28" s="49"/>
    </row>
    <row r="29" spans="1:18" ht="24.95" customHeight="1" x14ac:dyDescent="0.15">
      <c r="A29" s="62"/>
      <c r="B29" s="22" t="s">
        <v>31</v>
      </c>
      <c r="C29" s="36" t="s">
        <v>119</v>
      </c>
      <c r="D29" s="23"/>
      <c r="E29" s="23"/>
      <c r="F29" s="24"/>
      <c r="G29" s="25"/>
      <c r="H29" s="58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42" customHeight="1" x14ac:dyDescent="0.15">
      <c r="A30" s="62"/>
      <c r="B30" s="22" t="s">
        <v>42</v>
      </c>
      <c r="C30" s="36" t="s">
        <v>120</v>
      </c>
      <c r="D30" s="23">
        <f t="shared" si="0"/>
        <v>5277.7777777777774</v>
      </c>
      <c r="E30" s="23">
        <f t="shared" si="0"/>
        <v>5000</v>
      </c>
      <c r="F30" s="24" t="str">
        <f t="shared" si="1"/>
        <v>↑</v>
      </c>
      <c r="G30" s="25">
        <f t="shared" si="3"/>
        <v>277.77777777777737</v>
      </c>
      <c r="H30" s="58">
        <f t="shared" si="2"/>
        <v>5.6</v>
      </c>
      <c r="I30" s="11">
        <v>7500</v>
      </c>
      <c r="J30" s="11">
        <v>5500</v>
      </c>
      <c r="K30" s="11">
        <v>7500</v>
      </c>
      <c r="L30" s="11">
        <v>7500</v>
      </c>
      <c r="M30" s="12">
        <v>5500</v>
      </c>
      <c r="N30" s="13">
        <v>3500</v>
      </c>
      <c r="O30" s="14">
        <v>3500</v>
      </c>
      <c r="P30" s="14">
        <v>3500</v>
      </c>
      <c r="Q30" s="14">
        <v>3500</v>
      </c>
      <c r="R30" s="49"/>
    </row>
    <row r="31" spans="1:18" ht="24.95" customHeight="1" x14ac:dyDescent="0.15">
      <c r="A31" s="62"/>
      <c r="B31" s="22" t="s">
        <v>70</v>
      </c>
      <c r="C31" s="36" t="s">
        <v>121</v>
      </c>
      <c r="D31" s="23"/>
      <c r="E31" s="23"/>
      <c r="F31" s="24"/>
      <c r="G31" s="25"/>
      <c r="H31" s="58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4.95" customHeight="1" x14ac:dyDescent="0.15">
      <c r="A32" s="62"/>
      <c r="B32" s="22" t="s">
        <v>35</v>
      </c>
      <c r="C32" s="37" t="s">
        <v>122</v>
      </c>
      <c r="D32" s="23">
        <f t="shared" ref="D32:E40" si="4">AVERAGE(I32:Q32)</f>
        <v>41250</v>
      </c>
      <c r="E32" s="23">
        <f t="shared" si="4"/>
        <v>41250</v>
      </c>
      <c r="F32" s="24" t="str">
        <f t="shared" si="1"/>
        <v/>
      </c>
      <c r="G32" s="25">
        <f t="shared" si="3"/>
        <v>0</v>
      </c>
      <c r="H32" s="58">
        <f t="shared" si="2"/>
        <v>0</v>
      </c>
      <c r="I32" s="11"/>
      <c r="J32" s="11"/>
      <c r="K32" s="11"/>
      <c r="L32" s="11"/>
      <c r="M32" s="12"/>
      <c r="N32" s="13">
        <v>5000</v>
      </c>
      <c r="O32" s="14">
        <v>5000</v>
      </c>
      <c r="P32" s="14">
        <v>150000</v>
      </c>
      <c r="Q32" s="14">
        <v>5000</v>
      </c>
      <c r="R32" s="49"/>
    </row>
    <row r="33" spans="1:18" ht="24.95" customHeight="1" x14ac:dyDescent="0.15">
      <c r="A33" s="62"/>
      <c r="B33" s="22" t="s">
        <v>73</v>
      </c>
      <c r="C33" s="37" t="s">
        <v>123</v>
      </c>
      <c r="D33" s="23">
        <f t="shared" si="4"/>
        <v>3580</v>
      </c>
      <c r="E33" s="23">
        <f t="shared" si="4"/>
        <v>3580</v>
      </c>
      <c r="F33" s="24" t="str">
        <f t="shared" si="1"/>
        <v/>
      </c>
      <c r="G33" s="25">
        <f t="shared" si="3"/>
        <v>0</v>
      </c>
      <c r="H33" s="58">
        <f t="shared" si="2"/>
        <v>0</v>
      </c>
      <c r="I33" s="11"/>
      <c r="J33" s="11"/>
      <c r="K33" s="11">
        <v>3500</v>
      </c>
      <c r="L33" s="11">
        <v>3500</v>
      </c>
      <c r="M33" s="12">
        <v>3600</v>
      </c>
      <c r="N33" s="13"/>
      <c r="O33" s="14">
        <v>2800</v>
      </c>
      <c r="P33" s="14"/>
      <c r="Q33" s="14">
        <v>4500</v>
      </c>
      <c r="R33" s="49"/>
    </row>
    <row r="34" spans="1:18" ht="24.95" customHeight="1" x14ac:dyDescent="0.15">
      <c r="A34" s="62"/>
      <c r="B34" s="22" t="s">
        <v>75</v>
      </c>
      <c r="C34" s="37" t="s">
        <v>124</v>
      </c>
      <c r="D34" s="23">
        <f t="shared" si="4"/>
        <v>156000</v>
      </c>
      <c r="E34" s="23">
        <f t="shared" si="4"/>
        <v>156000</v>
      </c>
      <c r="F34" s="24" t="str">
        <f t="shared" si="1"/>
        <v/>
      </c>
      <c r="G34" s="25">
        <f t="shared" si="3"/>
        <v>0</v>
      </c>
      <c r="H34" s="58">
        <f t="shared" si="2"/>
        <v>0</v>
      </c>
      <c r="I34" s="11"/>
      <c r="J34" s="11"/>
      <c r="K34" s="11"/>
      <c r="L34" s="11">
        <v>170000</v>
      </c>
      <c r="M34" s="12"/>
      <c r="N34" s="13">
        <v>100000</v>
      </c>
      <c r="O34" s="14">
        <v>160000</v>
      </c>
      <c r="P34" s="56">
        <v>150000</v>
      </c>
      <c r="Q34" s="56">
        <v>200000</v>
      </c>
      <c r="R34" s="49"/>
    </row>
    <row r="35" spans="1:18" ht="24.95" customHeight="1" x14ac:dyDescent="0.15">
      <c r="A35" s="62"/>
      <c r="B35" s="22" t="s">
        <v>36</v>
      </c>
      <c r="C35" s="37" t="s">
        <v>125</v>
      </c>
      <c r="D35" s="23">
        <f t="shared" si="4"/>
        <v>8355.5555555555547</v>
      </c>
      <c r="E35" s="23">
        <f t="shared" si="4"/>
        <v>8650</v>
      </c>
      <c r="F35" s="24" t="str">
        <f t="shared" si="1"/>
        <v>↓</v>
      </c>
      <c r="G35" s="25">
        <f t="shared" si="3"/>
        <v>294.44444444444525</v>
      </c>
      <c r="H35" s="58">
        <f t="shared" si="2"/>
        <v>-3.4</v>
      </c>
      <c r="I35" s="11">
        <v>6000</v>
      </c>
      <c r="J35" s="11">
        <v>7200</v>
      </c>
      <c r="K35" s="11">
        <v>7000</v>
      </c>
      <c r="L35" s="11">
        <v>9000</v>
      </c>
      <c r="M35" s="12">
        <v>9000</v>
      </c>
      <c r="N35" s="13">
        <v>9000</v>
      </c>
      <c r="O35" s="14">
        <v>9000</v>
      </c>
      <c r="P35" s="14">
        <v>9000</v>
      </c>
      <c r="Q35" s="14">
        <v>10000</v>
      </c>
      <c r="R35" s="49"/>
    </row>
    <row r="36" spans="1:18" ht="24.95" customHeight="1" x14ac:dyDescent="0.15">
      <c r="A36" s="62"/>
      <c r="B36" s="22" t="s">
        <v>37</v>
      </c>
      <c r="C36" s="37" t="s">
        <v>126</v>
      </c>
      <c r="D36" s="23">
        <f t="shared" si="4"/>
        <v>30000</v>
      </c>
      <c r="E36" s="23">
        <f t="shared" si="4"/>
        <v>30000</v>
      </c>
      <c r="F36" s="24" t="str">
        <f t="shared" si="1"/>
        <v/>
      </c>
      <c r="G36" s="25">
        <f t="shared" si="3"/>
        <v>0</v>
      </c>
      <c r="H36" s="58">
        <f t="shared" si="2"/>
        <v>0</v>
      </c>
      <c r="I36" s="11">
        <v>30000</v>
      </c>
      <c r="J36" s="11">
        <v>30000</v>
      </c>
      <c r="K36" s="11">
        <v>30000</v>
      </c>
      <c r="L36" s="11">
        <v>30000</v>
      </c>
      <c r="M36" s="12">
        <v>30000</v>
      </c>
      <c r="N36" s="13">
        <v>30000</v>
      </c>
      <c r="O36" s="14">
        <v>30000</v>
      </c>
      <c r="P36" s="14">
        <v>30000</v>
      </c>
      <c r="Q36" s="14">
        <v>30000</v>
      </c>
      <c r="R36" s="49"/>
    </row>
    <row r="37" spans="1:18" ht="24.95" customHeight="1" x14ac:dyDescent="0.15">
      <c r="A37" s="62"/>
      <c r="B37" s="22" t="s">
        <v>33</v>
      </c>
      <c r="C37" s="37" t="s">
        <v>34</v>
      </c>
      <c r="D37" s="23">
        <f t="shared" si="4"/>
        <v>1022.2222222222222</v>
      </c>
      <c r="E37" s="23">
        <f t="shared" si="4"/>
        <v>1025</v>
      </c>
      <c r="F37" s="24" t="str">
        <f t="shared" si="1"/>
        <v>↓</v>
      </c>
      <c r="G37" s="25">
        <f t="shared" si="3"/>
        <v>2.7777777777778283</v>
      </c>
      <c r="H37" s="58">
        <f t="shared" si="2"/>
        <v>-0.3</v>
      </c>
      <c r="I37" s="11">
        <v>1000</v>
      </c>
      <c r="J37" s="11">
        <v>1000</v>
      </c>
      <c r="K37" s="11">
        <v>1200</v>
      </c>
      <c r="L37" s="11">
        <v>1000</v>
      </c>
      <c r="M37" s="12">
        <v>1000</v>
      </c>
      <c r="N37" s="13">
        <v>1000</v>
      </c>
      <c r="O37" s="14">
        <v>1000</v>
      </c>
      <c r="P37" s="14">
        <v>1000</v>
      </c>
      <c r="Q37" s="14">
        <v>1000</v>
      </c>
      <c r="R37" s="49"/>
    </row>
    <row r="38" spans="1:18" ht="24.95" customHeight="1" x14ac:dyDescent="0.15">
      <c r="A38" s="62"/>
      <c r="B38" s="22" t="s">
        <v>32</v>
      </c>
      <c r="C38" s="37" t="s">
        <v>127</v>
      </c>
      <c r="D38" s="23">
        <f t="shared" si="4"/>
        <v>9500</v>
      </c>
      <c r="E38" s="23">
        <f t="shared" si="4"/>
        <v>9500</v>
      </c>
      <c r="F38" s="24" t="str">
        <f t="shared" si="1"/>
        <v/>
      </c>
      <c r="G38" s="25">
        <f t="shared" si="3"/>
        <v>0</v>
      </c>
      <c r="H38" s="58">
        <f t="shared" si="2"/>
        <v>0</v>
      </c>
      <c r="I38" s="11"/>
      <c r="J38" s="11"/>
      <c r="K38" s="11"/>
      <c r="L38" s="11">
        <v>10000</v>
      </c>
      <c r="M38" s="12"/>
      <c r="N38" s="13"/>
      <c r="O38" s="14">
        <v>10000</v>
      </c>
      <c r="P38" s="14">
        <v>9000</v>
      </c>
      <c r="Q38" s="14">
        <v>9000</v>
      </c>
      <c r="R38" s="49"/>
    </row>
    <row r="39" spans="1:18" ht="24.95" customHeight="1" x14ac:dyDescent="0.15">
      <c r="A39" s="62"/>
      <c r="B39" s="22" t="s">
        <v>38</v>
      </c>
      <c r="C39" s="37" t="s">
        <v>128</v>
      </c>
      <c r="D39" s="23">
        <f t="shared" si="4"/>
        <v>15111.111111111111</v>
      </c>
      <c r="E39" s="23">
        <f t="shared" si="4"/>
        <v>15375</v>
      </c>
      <c r="F39" s="24" t="str">
        <f t="shared" si="1"/>
        <v>↓</v>
      </c>
      <c r="G39" s="25">
        <f t="shared" si="3"/>
        <v>263.88888888888869</v>
      </c>
      <c r="H39" s="58">
        <f t="shared" si="2"/>
        <v>-1.7</v>
      </c>
      <c r="I39" s="11">
        <v>13000</v>
      </c>
      <c r="J39" s="11">
        <v>15000</v>
      </c>
      <c r="K39" s="11">
        <v>13000</v>
      </c>
      <c r="L39" s="11">
        <v>20000</v>
      </c>
      <c r="M39" s="12">
        <v>15000</v>
      </c>
      <c r="N39" s="13">
        <v>15000</v>
      </c>
      <c r="O39" s="14">
        <v>15000</v>
      </c>
      <c r="P39" s="14">
        <v>15000</v>
      </c>
      <c r="Q39" s="14">
        <v>15000</v>
      </c>
      <c r="R39" s="49"/>
    </row>
    <row r="40" spans="1:18" ht="24.95" customHeight="1" x14ac:dyDescent="0.15">
      <c r="A40" s="62"/>
      <c r="B40" s="22" t="s">
        <v>39</v>
      </c>
      <c r="C40" s="36" t="s">
        <v>129</v>
      </c>
      <c r="D40" s="23">
        <f t="shared" si="4"/>
        <v>355.55555555555554</v>
      </c>
      <c r="E40" s="23">
        <f t="shared" si="4"/>
        <v>362.5</v>
      </c>
      <c r="F40" s="24" t="str">
        <f t="shared" si="1"/>
        <v>↓</v>
      </c>
      <c r="G40" s="25">
        <f t="shared" si="3"/>
        <v>6.9444444444444571</v>
      </c>
      <c r="H40" s="58">
        <f t="shared" si="2"/>
        <v>-1.9</v>
      </c>
      <c r="I40" s="11">
        <v>300</v>
      </c>
      <c r="J40" s="11">
        <v>400</v>
      </c>
      <c r="K40" s="11">
        <v>300</v>
      </c>
      <c r="L40" s="11">
        <v>400</v>
      </c>
      <c r="M40" s="12">
        <v>400</v>
      </c>
      <c r="N40" s="13">
        <v>300</v>
      </c>
      <c r="O40" s="14">
        <v>400</v>
      </c>
      <c r="P40" s="14">
        <v>300</v>
      </c>
      <c r="Q40" s="14">
        <v>400</v>
      </c>
      <c r="R40" s="49"/>
    </row>
    <row r="41" spans="1:18" ht="24.95" customHeight="1" x14ac:dyDescent="0.15">
      <c r="A41" s="62"/>
      <c r="B41" s="22" t="s">
        <v>82</v>
      </c>
      <c r="C41" s="37" t="s">
        <v>130</v>
      </c>
      <c r="D41" s="23">
        <f>AVERAGE(I41:Q41)</f>
        <v>50000</v>
      </c>
      <c r="E41" s="23">
        <f>AVERAGE(J41:R41)</f>
        <v>50000</v>
      </c>
      <c r="F41" s="24" t="str">
        <f>IF((D41-E41)&lt;0,"↓",IF((D41-E41)&gt;0,"↑",""))</f>
        <v/>
      </c>
      <c r="G41" s="25">
        <f t="shared" si="3"/>
        <v>0</v>
      </c>
      <c r="H41" s="58">
        <f t="shared" si="2"/>
        <v>0</v>
      </c>
      <c r="I41" s="11"/>
      <c r="J41" s="11"/>
      <c r="K41" s="11"/>
      <c r="L41" s="11">
        <v>40000</v>
      </c>
      <c r="M41" s="12"/>
      <c r="N41" s="13"/>
      <c r="O41" s="14">
        <v>50000</v>
      </c>
      <c r="P41" s="14">
        <v>60000</v>
      </c>
      <c r="Q41" s="14"/>
      <c r="R41" s="49"/>
    </row>
    <row r="42" spans="1:18" ht="24.95" customHeight="1" x14ac:dyDescent="0.15">
      <c r="A42" s="62"/>
      <c r="B42" s="22" t="s">
        <v>84</v>
      </c>
      <c r="C42" s="37" t="s">
        <v>131</v>
      </c>
      <c r="D42" s="23"/>
      <c r="E42" s="23"/>
      <c r="F42" s="24"/>
      <c r="G42" s="25"/>
      <c r="H42" s="58"/>
      <c r="I42" s="11"/>
      <c r="J42" s="11"/>
      <c r="K42" s="11"/>
      <c r="L42" s="11">
        <v>40000</v>
      </c>
      <c r="M42" s="12"/>
      <c r="N42" s="13"/>
      <c r="O42" s="14">
        <v>30000</v>
      </c>
      <c r="P42" s="14"/>
      <c r="Q42" s="14"/>
      <c r="R42" s="49"/>
    </row>
    <row r="43" spans="1:18" ht="24.95" customHeight="1" x14ac:dyDescent="0.15">
      <c r="A43" s="62"/>
      <c r="B43" s="22" t="s">
        <v>96</v>
      </c>
      <c r="C43" s="37" t="s">
        <v>132</v>
      </c>
      <c r="D43" s="23"/>
      <c r="E43" s="23"/>
      <c r="F43" s="24" t="str">
        <f>IF((D43-E43)&lt;0,"↓",IF((D43-E43)&gt;0,"↑",""))</f>
        <v/>
      </c>
      <c r="G43" s="25"/>
      <c r="H43" s="58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4" customHeight="1" x14ac:dyDescent="0.15">
      <c r="A44" s="62"/>
      <c r="B44" s="22" t="s">
        <v>40</v>
      </c>
      <c r="C44" s="37" t="s">
        <v>133</v>
      </c>
      <c r="D44" s="23">
        <f>AVERAGE(I44:Q44)</f>
        <v>10222.222222222223</v>
      </c>
      <c r="E44" s="23">
        <f>AVERAGE(J44:R44)</f>
        <v>10250</v>
      </c>
      <c r="F44" s="24" t="str">
        <f t="shared" si="1"/>
        <v>↓</v>
      </c>
      <c r="G44" s="25">
        <f t="shared" si="3"/>
        <v>27.777777777777374</v>
      </c>
      <c r="H44" s="58">
        <f t="shared" si="2"/>
        <v>-0.3</v>
      </c>
      <c r="I44" s="11">
        <v>10000</v>
      </c>
      <c r="J44" s="11">
        <v>8000</v>
      </c>
      <c r="K44" s="11">
        <v>8000</v>
      </c>
      <c r="L44" s="11">
        <v>12000</v>
      </c>
      <c r="M44" s="12">
        <v>12000</v>
      </c>
      <c r="N44" s="13">
        <v>7000</v>
      </c>
      <c r="O44" s="14">
        <v>10000</v>
      </c>
      <c r="P44" s="14">
        <v>12000</v>
      </c>
      <c r="Q44" s="14">
        <v>13000</v>
      </c>
      <c r="R44" s="49"/>
    </row>
    <row r="45" spans="1:18" ht="24.75" customHeight="1" x14ac:dyDescent="0.15">
      <c r="A45" s="62"/>
      <c r="B45" s="22" t="s">
        <v>41</v>
      </c>
      <c r="C45" s="37" t="s">
        <v>134</v>
      </c>
      <c r="D45" s="23">
        <f>AVERAGE(I45:Q45)</f>
        <v>22666.666666666668</v>
      </c>
      <c r="E45" s="23">
        <f>AVERAGE(J45:R45)</f>
        <v>24000</v>
      </c>
      <c r="F45" s="24" t="str">
        <f>IF((D45-E45)&lt;0,"↓",IF((D45-E45)&gt;0,"↑",""))</f>
        <v>↓</v>
      </c>
      <c r="G45" s="25">
        <f>ABS(D45-E45)</f>
        <v>1333.3333333333321</v>
      </c>
      <c r="H45" s="58">
        <f t="shared" si="2"/>
        <v>-5.6</v>
      </c>
      <c r="I45" s="11">
        <v>12000</v>
      </c>
      <c r="J45" s="11">
        <v>12000</v>
      </c>
      <c r="K45" s="11">
        <v>10000</v>
      </c>
      <c r="L45" s="11">
        <v>12000</v>
      </c>
      <c r="M45" s="12">
        <v>15000</v>
      </c>
      <c r="N45" s="13">
        <v>25000</v>
      </c>
      <c r="O45" s="14">
        <v>35000</v>
      </c>
      <c r="P45" s="14">
        <v>33000</v>
      </c>
      <c r="Q45" s="14">
        <v>50000</v>
      </c>
      <c r="R45" s="49"/>
    </row>
    <row r="46" spans="1:18" ht="24.75" customHeight="1" x14ac:dyDescent="0.15">
      <c r="A46" s="62"/>
      <c r="B46" s="22" t="s">
        <v>89</v>
      </c>
      <c r="C46" s="37" t="s">
        <v>135</v>
      </c>
      <c r="D46" s="23">
        <f>AVERAGE(I46:Q46)</f>
        <v>7375</v>
      </c>
      <c r="E46" s="23">
        <f>AVERAGE(J46:R46)</f>
        <v>7428.5714285714284</v>
      </c>
      <c r="F46" s="24" t="str">
        <f>IF((D46-E46)&lt;0,"↓",IF((D46-E46)&gt;0,"↑",""))</f>
        <v>↓</v>
      </c>
      <c r="G46" s="25">
        <f>ABS(D46-E46)</f>
        <v>53.571428571428442</v>
      </c>
      <c r="H46" s="58">
        <f t="shared" si="2"/>
        <v>-0.7</v>
      </c>
      <c r="I46" s="11">
        <v>7000</v>
      </c>
      <c r="J46" s="11">
        <v>7000</v>
      </c>
      <c r="K46" s="11">
        <v>8000</v>
      </c>
      <c r="L46" s="11">
        <v>7000</v>
      </c>
      <c r="M46" s="12">
        <v>7000</v>
      </c>
      <c r="N46" s="13">
        <v>7000</v>
      </c>
      <c r="O46" s="14">
        <v>8000</v>
      </c>
      <c r="P46" s="14"/>
      <c r="Q46" s="14">
        <v>8000</v>
      </c>
      <c r="R46" s="49"/>
    </row>
    <row r="47" spans="1:18" ht="24.75" customHeight="1" x14ac:dyDescent="0.15">
      <c r="A47" s="64"/>
      <c r="B47" s="22" t="s">
        <v>91</v>
      </c>
      <c r="C47" s="37" t="s">
        <v>136</v>
      </c>
      <c r="D47" s="23">
        <f>AVERAGE(I47:Q47)</f>
        <v>8250</v>
      </c>
      <c r="E47" s="23">
        <f>AVERAGE(J47:R47)</f>
        <v>8285.7142857142862</v>
      </c>
      <c r="F47" s="24" t="str">
        <f>IF((D47-E47)&lt;0,"↓",IF((D47-E47)&gt;0,"↑",""))</f>
        <v>↓</v>
      </c>
      <c r="G47" s="25">
        <f>ABS(D47-E47)</f>
        <v>35.714285714286234</v>
      </c>
      <c r="H47" s="58">
        <f t="shared" si="2"/>
        <v>-0.4</v>
      </c>
      <c r="I47" s="42">
        <v>8000</v>
      </c>
      <c r="J47" s="42">
        <v>8000</v>
      </c>
      <c r="K47" s="42">
        <v>9000</v>
      </c>
      <c r="L47" s="42">
        <v>8000</v>
      </c>
      <c r="M47" s="43">
        <v>8000</v>
      </c>
      <c r="N47" s="44">
        <v>8000</v>
      </c>
      <c r="O47" s="45">
        <v>8000</v>
      </c>
      <c r="P47" s="54"/>
      <c r="Q47" s="45">
        <v>9000</v>
      </c>
      <c r="R47" s="49"/>
    </row>
    <row r="50" spans="4:5" x14ac:dyDescent="0.15">
      <c r="D50" s="32"/>
      <c r="E50" s="32"/>
    </row>
  </sheetData>
  <mergeCells count="4">
    <mergeCell ref="A1:P1"/>
    <mergeCell ref="A3:A26"/>
    <mergeCell ref="F2:G2"/>
    <mergeCell ref="A27:A47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L47" sqref="L4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2.33203125" style="4" customWidth="1"/>
    <col min="5" max="10" width="11.77734375" style="5" customWidth="1"/>
    <col min="11" max="12" width="12" style="5" customWidth="1"/>
    <col min="13" max="16384" width="8.88671875" style="2"/>
  </cols>
  <sheetData>
    <row r="1" spans="1:17" s="3" customFormat="1" ht="39" customHeight="1" x14ac:dyDescent="0.15">
      <c r="A1" s="60" t="s">
        <v>444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48"/>
      <c r="M1" s="6"/>
      <c r="N1" s="6"/>
      <c r="O1" s="6"/>
      <c r="P1" s="6"/>
      <c r="Q1" s="6"/>
    </row>
    <row r="2" spans="1:17" x14ac:dyDescent="0.15">
      <c r="A2" s="19" t="s">
        <v>8</v>
      </c>
      <c r="B2" s="27" t="s">
        <v>9</v>
      </c>
      <c r="C2" s="28" t="s">
        <v>10</v>
      </c>
      <c r="D2" s="52" t="s">
        <v>98</v>
      </c>
      <c r="E2" s="52" t="s">
        <v>2</v>
      </c>
      <c r="F2" s="52" t="s">
        <v>3</v>
      </c>
      <c r="G2" s="52" t="s">
        <v>0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142</v>
      </c>
    </row>
    <row r="3" spans="1:17" s="1" customFormat="1" ht="61.5" customHeight="1" x14ac:dyDescent="0.15">
      <c r="A3" s="61" t="s">
        <v>94</v>
      </c>
      <c r="B3" s="21" t="s">
        <v>44</v>
      </c>
      <c r="C3" s="29" t="s">
        <v>46</v>
      </c>
      <c r="D3" s="33" t="s">
        <v>247</v>
      </c>
      <c r="E3" s="34" t="s">
        <v>273</v>
      </c>
      <c r="F3" s="34" t="s">
        <v>166</v>
      </c>
      <c r="G3" s="34" t="s">
        <v>176</v>
      </c>
      <c r="H3" s="34" t="s">
        <v>219</v>
      </c>
      <c r="I3" s="34" t="s">
        <v>330</v>
      </c>
      <c r="J3" s="34" t="s">
        <v>413</v>
      </c>
      <c r="K3" s="46" t="s">
        <v>384</v>
      </c>
      <c r="L3" s="46" t="s">
        <v>190</v>
      </c>
    </row>
    <row r="4" spans="1:17" ht="56.25" customHeight="1" x14ac:dyDescent="0.15">
      <c r="A4" s="62"/>
      <c r="B4" s="21" t="s">
        <v>12</v>
      </c>
      <c r="C4" s="22" t="s">
        <v>47</v>
      </c>
      <c r="D4" s="33" t="s">
        <v>248</v>
      </c>
      <c r="E4" s="34" t="s">
        <v>274</v>
      </c>
      <c r="F4" s="34" t="s">
        <v>301</v>
      </c>
      <c r="G4" s="34" t="s">
        <v>363</v>
      </c>
      <c r="H4" s="34" t="s">
        <v>220</v>
      </c>
      <c r="I4" s="34" t="s">
        <v>331</v>
      </c>
      <c r="J4" s="34" t="s">
        <v>150</v>
      </c>
      <c r="K4" s="34" t="s">
        <v>385</v>
      </c>
      <c r="L4" s="46" t="s">
        <v>191</v>
      </c>
    </row>
    <row r="5" spans="1:17" ht="56.25" customHeight="1" x14ac:dyDescent="0.15">
      <c r="A5" s="62"/>
      <c r="B5" s="21" t="s">
        <v>13</v>
      </c>
      <c r="C5" s="22" t="s">
        <v>48</v>
      </c>
      <c r="D5" s="33" t="s">
        <v>248</v>
      </c>
      <c r="E5" s="34" t="s">
        <v>275</v>
      </c>
      <c r="F5" s="34" t="s">
        <v>302</v>
      </c>
      <c r="G5" s="34" t="s">
        <v>363</v>
      </c>
      <c r="H5" s="34" t="s">
        <v>220</v>
      </c>
      <c r="I5" s="34" t="s">
        <v>332</v>
      </c>
      <c r="J5" s="34" t="s">
        <v>414</v>
      </c>
      <c r="K5" s="34" t="s">
        <v>385</v>
      </c>
      <c r="L5" s="46" t="s">
        <v>184</v>
      </c>
    </row>
    <row r="6" spans="1:17" ht="62.25" customHeight="1" x14ac:dyDescent="0.15">
      <c r="A6" s="62"/>
      <c r="B6" s="21" t="s">
        <v>14</v>
      </c>
      <c r="C6" s="29" t="s">
        <v>45</v>
      </c>
      <c r="D6" s="33" t="s">
        <v>452</v>
      </c>
      <c r="E6" s="34" t="s">
        <v>276</v>
      </c>
      <c r="F6" s="34" t="s">
        <v>166</v>
      </c>
      <c r="G6" s="34" t="s">
        <v>364</v>
      </c>
      <c r="H6" s="34" t="s">
        <v>221</v>
      </c>
      <c r="I6" s="34" t="s">
        <v>333</v>
      </c>
      <c r="J6" s="34" t="s">
        <v>415</v>
      </c>
      <c r="K6" s="34" t="s">
        <v>386</v>
      </c>
      <c r="L6" s="46" t="s">
        <v>192</v>
      </c>
    </row>
    <row r="7" spans="1:17" ht="60" customHeight="1" x14ac:dyDescent="0.15">
      <c r="A7" s="62"/>
      <c r="B7" s="21" t="s">
        <v>15</v>
      </c>
      <c r="C7" s="30" t="s">
        <v>49</v>
      </c>
      <c r="D7" s="33" t="s">
        <v>445</v>
      </c>
      <c r="E7" s="34" t="s">
        <v>277</v>
      </c>
      <c r="F7" s="34" t="s">
        <v>303</v>
      </c>
      <c r="G7" s="34" t="s">
        <v>365</v>
      </c>
      <c r="H7" s="34" t="s">
        <v>222</v>
      </c>
      <c r="I7" s="34" t="s">
        <v>334</v>
      </c>
      <c r="J7" s="34" t="s">
        <v>416</v>
      </c>
      <c r="K7" s="34" t="s">
        <v>387</v>
      </c>
      <c r="L7" s="46" t="s">
        <v>193</v>
      </c>
    </row>
    <row r="8" spans="1:17" ht="57" customHeight="1" x14ac:dyDescent="0.15">
      <c r="A8" s="62"/>
      <c r="B8" s="21" t="s">
        <v>16</v>
      </c>
      <c r="C8" s="30" t="s">
        <v>50</v>
      </c>
      <c r="D8" s="33" t="s">
        <v>249</v>
      </c>
      <c r="E8" s="34" t="s">
        <v>275</v>
      </c>
      <c r="F8" s="34" t="s">
        <v>301</v>
      </c>
      <c r="G8" s="34" t="s">
        <v>363</v>
      </c>
      <c r="H8" s="34" t="s">
        <v>223</v>
      </c>
      <c r="I8" s="34" t="s">
        <v>335</v>
      </c>
      <c r="J8" s="34" t="s">
        <v>417</v>
      </c>
      <c r="K8" s="34" t="s">
        <v>385</v>
      </c>
      <c r="L8" s="46" t="s">
        <v>184</v>
      </c>
    </row>
    <row r="9" spans="1:17" ht="57.75" customHeight="1" x14ac:dyDescent="0.15">
      <c r="A9" s="62"/>
      <c r="B9" s="21" t="s">
        <v>17</v>
      </c>
      <c r="C9" s="30" t="s">
        <v>50</v>
      </c>
      <c r="D9" s="33" t="s">
        <v>248</v>
      </c>
      <c r="E9" s="34" t="s">
        <v>275</v>
      </c>
      <c r="F9" s="34" t="s">
        <v>301</v>
      </c>
      <c r="G9" s="34" t="s">
        <v>363</v>
      </c>
      <c r="H9" s="34" t="s">
        <v>223</v>
      </c>
      <c r="I9" s="34" t="s">
        <v>335</v>
      </c>
      <c r="J9" s="34" t="s">
        <v>417</v>
      </c>
      <c r="K9" s="34" t="s">
        <v>385</v>
      </c>
      <c r="L9" s="46" t="s">
        <v>184</v>
      </c>
    </row>
    <row r="10" spans="1:17" ht="57.75" customHeight="1" x14ac:dyDescent="0.15">
      <c r="A10" s="62"/>
      <c r="B10" s="21" t="s">
        <v>27</v>
      </c>
      <c r="C10" s="30" t="s">
        <v>51</v>
      </c>
      <c r="D10" s="33" t="s">
        <v>249</v>
      </c>
      <c r="E10" s="34" t="s">
        <v>278</v>
      </c>
      <c r="F10" s="34" t="s">
        <v>304</v>
      </c>
      <c r="G10" s="34" t="s">
        <v>187</v>
      </c>
      <c r="H10" s="34" t="s">
        <v>224</v>
      </c>
      <c r="I10" s="34" t="s">
        <v>336</v>
      </c>
      <c r="J10" s="34" t="s">
        <v>418</v>
      </c>
      <c r="K10" s="34" t="s">
        <v>388</v>
      </c>
      <c r="L10" s="46" t="s">
        <v>194</v>
      </c>
    </row>
    <row r="11" spans="1:17" ht="63.75" customHeight="1" x14ac:dyDescent="0.15">
      <c r="A11" s="62"/>
      <c r="B11" s="21" t="s">
        <v>97</v>
      </c>
      <c r="C11" s="30" t="s">
        <v>51</v>
      </c>
      <c r="D11" s="33" t="s">
        <v>250</v>
      </c>
      <c r="E11" s="34" t="s">
        <v>279</v>
      </c>
      <c r="F11" s="34" t="s">
        <v>305</v>
      </c>
      <c r="G11" s="34" t="s">
        <v>366</v>
      </c>
      <c r="H11" s="34" t="s">
        <v>225</v>
      </c>
      <c r="I11" s="34" t="s">
        <v>337</v>
      </c>
      <c r="J11" s="34" t="s">
        <v>419</v>
      </c>
      <c r="K11" s="34" t="s">
        <v>389</v>
      </c>
      <c r="L11" s="46" t="s">
        <v>195</v>
      </c>
    </row>
    <row r="12" spans="1:17" ht="59.25" customHeight="1" x14ac:dyDescent="0.15">
      <c r="A12" s="62"/>
      <c r="B12" s="21" t="s">
        <v>26</v>
      </c>
      <c r="C12" s="30" t="s">
        <v>52</v>
      </c>
      <c r="D12" s="33" t="s">
        <v>251</v>
      </c>
      <c r="E12" s="34" t="s">
        <v>280</v>
      </c>
      <c r="F12" s="34" t="s">
        <v>306</v>
      </c>
      <c r="G12" s="34" t="s">
        <v>367</v>
      </c>
      <c r="H12" s="34" t="s">
        <v>226</v>
      </c>
      <c r="I12" s="34" t="s">
        <v>338</v>
      </c>
      <c r="J12" s="34" t="s">
        <v>189</v>
      </c>
      <c r="K12" s="34" t="s">
        <v>390</v>
      </c>
      <c r="L12" s="46" t="s">
        <v>196</v>
      </c>
    </row>
    <row r="13" spans="1:17" ht="61.5" customHeight="1" x14ac:dyDescent="0.15">
      <c r="A13" s="62"/>
      <c r="B13" s="21" t="s">
        <v>25</v>
      </c>
      <c r="C13" s="30" t="s">
        <v>52</v>
      </c>
      <c r="D13" s="33" t="s">
        <v>446</v>
      </c>
      <c r="E13" s="34" t="s">
        <v>281</v>
      </c>
      <c r="F13" s="34" t="s">
        <v>306</v>
      </c>
      <c r="G13" s="34" t="s">
        <v>447</v>
      </c>
      <c r="H13" s="34" t="s">
        <v>227</v>
      </c>
      <c r="I13" s="34" t="s">
        <v>339</v>
      </c>
      <c r="J13" s="34" t="s">
        <v>420</v>
      </c>
      <c r="K13" s="34" t="s">
        <v>391</v>
      </c>
      <c r="L13" s="46" t="s">
        <v>197</v>
      </c>
    </row>
    <row r="14" spans="1:17" ht="54" customHeight="1" x14ac:dyDescent="0.15">
      <c r="A14" s="62"/>
      <c r="B14" s="21" t="s">
        <v>21</v>
      </c>
      <c r="C14" s="21" t="s">
        <v>22</v>
      </c>
      <c r="D14" s="33" t="s">
        <v>252</v>
      </c>
      <c r="E14" s="34" t="s">
        <v>162</v>
      </c>
      <c r="F14" s="33" t="s">
        <v>308</v>
      </c>
      <c r="G14" s="34" t="s">
        <v>368</v>
      </c>
      <c r="H14" s="34" t="s">
        <v>228</v>
      </c>
      <c r="I14" s="34" t="s">
        <v>449</v>
      </c>
      <c r="J14" s="34" t="s">
        <v>421</v>
      </c>
      <c r="K14" s="46" t="s">
        <v>392</v>
      </c>
      <c r="L14" s="46" t="s">
        <v>198</v>
      </c>
    </row>
    <row r="15" spans="1:17" ht="51.75" customHeight="1" x14ac:dyDescent="0.15">
      <c r="A15" s="62"/>
      <c r="B15" s="21" t="s">
        <v>23</v>
      </c>
      <c r="C15" s="21" t="s">
        <v>22</v>
      </c>
      <c r="D15" s="33" t="s">
        <v>253</v>
      </c>
      <c r="E15" s="34" t="s">
        <v>163</v>
      </c>
      <c r="F15" s="33" t="s">
        <v>309</v>
      </c>
      <c r="G15" s="34" t="s">
        <v>369</v>
      </c>
      <c r="H15" s="34" t="s">
        <v>229</v>
      </c>
      <c r="I15" s="34" t="s">
        <v>450</v>
      </c>
      <c r="J15" s="34" t="s">
        <v>422</v>
      </c>
      <c r="K15" s="46" t="s">
        <v>393</v>
      </c>
      <c r="L15" s="46" t="s">
        <v>199</v>
      </c>
    </row>
    <row r="16" spans="1:17" ht="54" customHeight="1" x14ac:dyDescent="0.15">
      <c r="A16" s="62"/>
      <c r="B16" s="21" t="s">
        <v>24</v>
      </c>
      <c r="C16" s="31" t="s">
        <v>53</v>
      </c>
      <c r="D16" s="33" t="s">
        <v>254</v>
      </c>
      <c r="E16" s="34" t="s">
        <v>164</v>
      </c>
      <c r="F16" s="33" t="s">
        <v>307</v>
      </c>
      <c r="G16" s="34" t="s">
        <v>370</v>
      </c>
      <c r="H16" s="34" t="s">
        <v>230</v>
      </c>
      <c r="I16" s="34" t="s">
        <v>340</v>
      </c>
      <c r="J16" s="34" t="s">
        <v>423</v>
      </c>
      <c r="K16" s="46" t="s">
        <v>394</v>
      </c>
      <c r="L16" s="46" t="s">
        <v>200</v>
      </c>
    </row>
    <row r="17" spans="1:14" ht="52.5" x14ac:dyDescent="0.15">
      <c r="A17" s="62"/>
      <c r="B17" s="21" t="s">
        <v>20</v>
      </c>
      <c r="C17" s="30" t="s">
        <v>54</v>
      </c>
      <c r="D17" s="33" t="s">
        <v>249</v>
      </c>
      <c r="E17" s="34" t="s">
        <v>282</v>
      </c>
      <c r="F17" s="34" t="s">
        <v>310</v>
      </c>
      <c r="G17" s="34" t="s">
        <v>364</v>
      </c>
      <c r="H17" s="34" t="s">
        <v>231</v>
      </c>
      <c r="I17" s="34" t="s">
        <v>341</v>
      </c>
      <c r="J17" s="34" t="s">
        <v>424</v>
      </c>
      <c r="K17" s="34" t="s">
        <v>395</v>
      </c>
      <c r="L17" s="46" t="s">
        <v>201</v>
      </c>
    </row>
    <row r="18" spans="1:14" ht="52.5" customHeight="1" x14ac:dyDescent="0.15">
      <c r="A18" s="62"/>
      <c r="B18" s="21" t="s">
        <v>28</v>
      </c>
      <c r="C18" s="21" t="s">
        <v>55</v>
      </c>
      <c r="D18" s="33" t="s">
        <v>255</v>
      </c>
      <c r="E18" s="34" t="s">
        <v>283</v>
      </c>
      <c r="F18" s="34" t="s">
        <v>311</v>
      </c>
      <c r="G18" s="34" t="s">
        <v>177</v>
      </c>
      <c r="H18" s="34" t="s">
        <v>232</v>
      </c>
      <c r="I18" s="34" t="s">
        <v>342</v>
      </c>
      <c r="J18" s="34" t="s">
        <v>425</v>
      </c>
      <c r="K18" s="46" t="s">
        <v>396</v>
      </c>
      <c r="L18" s="46" t="s">
        <v>202</v>
      </c>
    </row>
    <row r="19" spans="1:14" ht="52.5" customHeight="1" x14ac:dyDescent="0.15">
      <c r="A19" s="62"/>
      <c r="B19" s="55" t="s">
        <v>143</v>
      </c>
      <c r="C19" s="29" t="s">
        <v>56</v>
      </c>
      <c r="D19" s="33" t="s">
        <v>159</v>
      </c>
      <c r="E19" s="34" t="s">
        <v>284</v>
      </c>
      <c r="F19" s="34" t="s">
        <v>312</v>
      </c>
      <c r="G19" s="34" t="s">
        <v>371</v>
      </c>
      <c r="H19" s="34" t="s">
        <v>233</v>
      </c>
      <c r="I19" s="34" t="s">
        <v>343</v>
      </c>
      <c r="J19" s="34" t="s">
        <v>426</v>
      </c>
      <c r="K19" s="46" t="s">
        <v>397</v>
      </c>
      <c r="L19" s="46" t="s">
        <v>203</v>
      </c>
      <c r="N19" s="53"/>
    </row>
    <row r="20" spans="1:14" ht="50.25" customHeight="1" x14ac:dyDescent="0.15">
      <c r="A20" s="62"/>
      <c r="B20" s="21" t="s">
        <v>29</v>
      </c>
      <c r="C20" s="22" t="s">
        <v>57</v>
      </c>
      <c r="D20" s="33" t="s">
        <v>256</v>
      </c>
      <c r="E20" s="34" t="s">
        <v>148</v>
      </c>
      <c r="F20" s="34" t="s">
        <v>313</v>
      </c>
      <c r="G20" s="34" t="s">
        <v>152</v>
      </c>
      <c r="H20" s="34" t="s">
        <v>160</v>
      </c>
      <c r="I20" s="34" t="s">
        <v>147</v>
      </c>
      <c r="J20" s="34" t="s">
        <v>427</v>
      </c>
      <c r="K20" s="34" t="s">
        <v>398</v>
      </c>
      <c r="L20" s="46" t="s">
        <v>204</v>
      </c>
    </row>
    <row r="21" spans="1:14" ht="48.75" customHeight="1" x14ac:dyDescent="0.15">
      <c r="A21" s="62"/>
      <c r="B21" s="21" t="s">
        <v>30</v>
      </c>
      <c r="C21" s="22" t="s">
        <v>58</v>
      </c>
      <c r="D21" s="33" t="s">
        <v>257</v>
      </c>
      <c r="E21" s="34" t="s">
        <v>285</v>
      </c>
      <c r="F21" s="34" t="s">
        <v>314</v>
      </c>
      <c r="G21" s="34" t="s">
        <v>372</v>
      </c>
      <c r="H21" s="34" t="s">
        <v>234</v>
      </c>
      <c r="I21" s="34" t="s">
        <v>344</v>
      </c>
      <c r="J21" s="34" t="s">
        <v>428</v>
      </c>
      <c r="K21" s="34" t="s">
        <v>399</v>
      </c>
      <c r="L21" s="46" t="s">
        <v>205</v>
      </c>
    </row>
    <row r="22" spans="1:14" ht="54" customHeight="1" x14ac:dyDescent="0.15">
      <c r="A22" s="62"/>
      <c r="B22" s="21" t="s">
        <v>18</v>
      </c>
      <c r="C22" s="21" t="s">
        <v>11</v>
      </c>
      <c r="D22" s="33" t="s">
        <v>248</v>
      </c>
      <c r="E22" s="34" t="s">
        <v>275</v>
      </c>
      <c r="F22" s="34" t="s">
        <v>302</v>
      </c>
      <c r="G22" s="34" t="s">
        <v>363</v>
      </c>
      <c r="H22" s="34" t="s">
        <v>223</v>
      </c>
      <c r="I22" s="34" t="s">
        <v>345</v>
      </c>
      <c r="J22" s="34" t="s">
        <v>429</v>
      </c>
      <c r="K22" s="34" t="s">
        <v>400</v>
      </c>
      <c r="L22" s="46" t="s">
        <v>184</v>
      </c>
    </row>
    <row r="23" spans="1:14" ht="58.5" customHeight="1" x14ac:dyDescent="0.15">
      <c r="A23" s="62"/>
      <c r="B23" s="21" t="s">
        <v>59</v>
      </c>
      <c r="C23" s="21" t="s">
        <v>60</v>
      </c>
      <c r="D23" s="33" t="s">
        <v>258</v>
      </c>
      <c r="E23" s="34" t="s">
        <v>286</v>
      </c>
      <c r="F23" s="34" t="s">
        <v>315</v>
      </c>
      <c r="G23" s="34" t="s">
        <v>373</v>
      </c>
      <c r="H23" s="34" t="s">
        <v>235</v>
      </c>
      <c r="I23" s="34" t="s">
        <v>346</v>
      </c>
      <c r="J23" s="34" t="s">
        <v>430</v>
      </c>
      <c r="K23" s="34" t="s">
        <v>401</v>
      </c>
      <c r="L23" s="46" t="s">
        <v>185</v>
      </c>
    </row>
    <row r="24" spans="1:14" ht="56.25" customHeight="1" x14ac:dyDescent="0.15">
      <c r="A24" s="62"/>
      <c r="B24" s="21" t="s">
        <v>19</v>
      </c>
      <c r="C24" s="21" t="s">
        <v>61</v>
      </c>
      <c r="D24" s="33" t="s">
        <v>259</v>
      </c>
      <c r="E24" s="34" t="s">
        <v>286</v>
      </c>
      <c r="F24" s="34" t="s">
        <v>316</v>
      </c>
      <c r="G24" s="34" t="s">
        <v>374</v>
      </c>
      <c r="H24" s="34" t="s">
        <v>236</v>
      </c>
      <c r="I24" s="34" t="s">
        <v>347</v>
      </c>
      <c r="J24" s="34" t="s">
        <v>431</v>
      </c>
      <c r="K24" s="34" t="s">
        <v>402</v>
      </c>
      <c r="L24" s="46" t="s">
        <v>186</v>
      </c>
    </row>
    <row r="25" spans="1:14" ht="55.5" customHeight="1" x14ac:dyDescent="0.15">
      <c r="A25" s="62"/>
      <c r="B25" s="21" t="s">
        <v>62</v>
      </c>
      <c r="C25" s="29" t="s">
        <v>63</v>
      </c>
      <c r="D25" s="33" t="s">
        <v>260</v>
      </c>
      <c r="E25" s="34" t="s">
        <v>287</v>
      </c>
      <c r="F25" s="34" t="s">
        <v>317</v>
      </c>
      <c r="G25" s="34" t="s">
        <v>178</v>
      </c>
      <c r="H25" s="34" t="s">
        <v>237</v>
      </c>
      <c r="I25" s="46" t="s">
        <v>348</v>
      </c>
      <c r="J25" s="46" t="s">
        <v>432</v>
      </c>
      <c r="K25" s="46" t="s">
        <v>145</v>
      </c>
      <c r="L25" s="46" t="s">
        <v>207</v>
      </c>
    </row>
    <row r="26" spans="1:14" ht="57" customHeight="1" x14ac:dyDescent="0.15">
      <c r="A26" s="62"/>
      <c r="B26" s="21" t="s">
        <v>64</v>
      </c>
      <c r="C26" s="29" t="s">
        <v>65</v>
      </c>
      <c r="D26" s="33" t="s">
        <v>261</v>
      </c>
      <c r="E26" s="34" t="s">
        <v>288</v>
      </c>
      <c r="F26" s="34" t="s">
        <v>318</v>
      </c>
      <c r="G26" s="34" t="s">
        <v>179</v>
      </c>
      <c r="H26" s="34" t="s">
        <v>238</v>
      </c>
      <c r="I26" s="46" t="s">
        <v>349</v>
      </c>
      <c r="J26" s="46" t="s">
        <v>433</v>
      </c>
      <c r="K26" s="46" t="s">
        <v>146</v>
      </c>
      <c r="L26" s="46" t="s">
        <v>206</v>
      </c>
    </row>
    <row r="27" spans="1:14" ht="55.5" customHeight="1" x14ac:dyDescent="0.15">
      <c r="A27" s="61" t="s">
        <v>95</v>
      </c>
      <c r="B27" s="22" t="s">
        <v>66</v>
      </c>
      <c r="C27" s="29" t="s">
        <v>67</v>
      </c>
      <c r="D27" s="33" t="s">
        <v>262</v>
      </c>
      <c r="E27" s="34" t="s">
        <v>289</v>
      </c>
      <c r="F27" s="34" t="s">
        <v>319</v>
      </c>
      <c r="G27" s="34" t="s">
        <v>180</v>
      </c>
      <c r="H27" s="34" t="s">
        <v>170</v>
      </c>
      <c r="I27" s="34" t="s">
        <v>350</v>
      </c>
      <c r="J27" s="34" t="s">
        <v>434</v>
      </c>
      <c r="K27" s="34" t="s">
        <v>403</v>
      </c>
      <c r="L27" s="46" t="s">
        <v>208</v>
      </c>
    </row>
    <row r="28" spans="1:14" ht="56.25" customHeight="1" x14ac:dyDescent="0.15">
      <c r="A28" s="62"/>
      <c r="B28" s="22" t="s">
        <v>43</v>
      </c>
      <c r="C28" s="29" t="s">
        <v>68</v>
      </c>
      <c r="D28" s="33" t="s">
        <v>263</v>
      </c>
      <c r="E28" s="34" t="s">
        <v>290</v>
      </c>
      <c r="F28" s="34" t="s">
        <v>167</v>
      </c>
      <c r="G28" s="34" t="s">
        <v>181</v>
      </c>
      <c r="H28" s="34" t="s">
        <v>171</v>
      </c>
      <c r="I28" s="34" t="s">
        <v>351</v>
      </c>
      <c r="J28" s="34" t="s">
        <v>435</v>
      </c>
      <c r="K28" s="34" t="s">
        <v>404</v>
      </c>
      <c r="L28" s="46" t="s">
        <v>209</v>
      </c>
    </row>
    <row r="29" spans="1:14" ht="43.5" customHeight="1" x14ac:dyDescent="0.15">
      <c r="A29" s="62"/>
      <c r="B29" s="22" t="s">
        <v>31</v>
      </c>
      <c r="C29" s="29" t="s">
        <v>69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56.25" customHeight="1" x14ac:dyDescent="0.15">
      <c r="A30" s="62"/>
      <c r="B30" s="22" t="s">
        <v>42</v>
      </c>
      <c r="C30" s="36" t="s">
        <v>141</v>
      </c>
      <c r="D30" s="33" t="s">
        <v>264</v>
      </c>
      <c r="E30" s="34" t="s">
        <v>291</v>
      </c>
      <c r="F30" s="34" t="s">
        <v>320</v>
      </c>
      <c r="G30" s="34" t="s">
        <v>375</v>
      </c>
      <c r="H30" s="34" t="s">
        <v>239</v>
      </c>
      <c r="I30" s="34" t="s">
        <v>352</v>
      </c>
      <c r="J30" s="34" t="s">
        <v>436</v>
      </c>
      <c r="K30" s="35"/>
      <c r="L30" s="34" t="s">
        <v>210</v>
      </c>
    </row>
    <row r="31" spans="1:14" ht="43.5" customHeight="1" x14ac:dyDescent="0.15">
      <c r="A31" s="62"/>
      <c r="B31" s="22" t="s">
        <v>70</v>
      </c>
      <c r="C31" s="29" t="s">
        <v>71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45" x14ac:dyDescent="0.15">
      <c r="A32" s="62"/>
      <c r="B32" s="22" t="s">
        <v>35</v>
      </c>
      <c r="C32" s="22" t="s">
        <v>72</v>
      </c>
      <c r="D32" s="47"/>
      <c r="E32" s="34"/>
      <c r="F32" s="35"/>
      <c r="G32" s="35"/>
      <c r="H32" s="34"/>
      <c r="I32" s="34" t="s">
        <v>353</v>
      </c>
      <c r="J32" s="34" t="s">
        <v>151</v>
      </c>
      <c r="K32" s="35"/>
      <c r="L32" s="34" t="s">
        <v>211</v>
      </c>
    </row>
    <row r="33" spans="1:14" ht="56.25" customHeight="1" x14ac:dyDescent="0.15">
      <c r="A33" s="62"/>
      <c r="B33" s="22" t="s">
        <v>73</v>
      </c>
      <c r="C33" s="22" t="s">
        <v>74</v>
      </c>
      <c r="D33" s="47"/>
      <c r="E33" s="35"/>
      <c r="F33" s="34" t="s">
        <v>321</v>
      </c>
      <c r="G33" s="34" t="s">
        <v>376</v>
      </c>
      <c r="H33" s="34" t="s">
        <v>240</v>
      </c>
      <c r="I33" s="35"/>
      <c r="J33" s="34" t="s">
        <v>437</v>
      </c>
      <c r="K33" s="34"/>
      <c r="L33" s="35"/>
    </row>
    <row r="34" spans="1:14" ht="57.75" customHeight="1" x14ac:dyDescent="0.15">
      <c r="A34" s="62"/>
      <c r="B34" s="22" t="s">
        <v>75</v>
      </c>
      <c r="C34" s="22" t="s">
        <v>76</v>
      </c>
      <c r="D34" s="33"/>
      <c r="E34" s="34"/>
      <c r="F34" s="34" t="s">
        <v>322</v>
      </c>
      <c r="G34" s="34" t="s">
        <v>377</v>
      </c>
      <c r="H34" s="34"/>
      <c r="I34" s="34" t="s">
        <v>354</v>
      </c>
      <c r="J34" s="35"/>
      <c r="K34" s="34" t="s">
        <v>405</v>
      </c>
      <c r="L34" s="34" t="s">
        <v>212</v>
      </c>
    </row>
    <row r="35" spans="1:14" ht="56.25" customHeight="1" x14ac:dyDescent="0.15">
      <c r="A35" s="62"/>
      <c r="B35" s="22" t="s">
        <v>36</v>
      </c>
      <c r="C35" s="22" t="s">
        <v>77</v>
      </c>
      <c r="D35" s="57" t="s">
        <v>265</v>
      </c>
      <c r="E35" s="33" t="s">
        <v>292</v>
      </c>
      <c r="F35" s="34" t="s">
        <v>323</v>
      </c>
      <c r="G35" s="34" t="s">
        <v>157</v>
      </c>
      <c r="H35" s="34" t="s">
        <v>241</v>
      </c>
      <c r="I35" s="34" t="s">
        <v>355</v>
      </c>
      <c r="J35" s="34" t="s">
        <v>438</v>
      </c>
      <c r="K35" s="46" t="s">
        <v>406</v>
      </c>
      <c r="L35" s="46" t="s">
        <v>156</v>
      </c>
    </row>
    <row r="36" spans="1:14" ht="61.5" customHeight="1" x14ac:dyDescent="0.15">
      <c r="A36" s="62"/>
      <c r="B36" s="22" t="s">
        <v>37</v>
      </c>
      <c r="C36" s="22" t="s">
        <v>78</v>
      </c>
      <c r="D36" s="34" t="s">
        <v>266</v>
      </c>
      <c r="E36" s="34" t="s">
        <v>165</v>
      </c>
      <c r="F36" s="34" t="s">
        <v>324</v>
      </c>
      <c r="G36" s="34" t="s">
        <v>378</v>
      </c>
      <c r="H36" s="34" t="s">
        <v>242</v>
      </c>
      <c r="I36" s="34" t="s">
        <v>356</v>
      </c>
      <c r="J36" s="34" t="s">
        <v>183</v>
      </c>
      <c r="K36" s="34" t="s">
        <v>407</v>
      </c>
      <c r="L36" s="46" t="s">
        <v>213</v>
      </c>
    </row>
    <row r="37" spans="1:14" ht="65.25" customHeight="1" x14ac:dyDescent="0.15">
      <c r="A37" s="62"/>
      <c r="B37" s="22" t="s">
        <v>33</v>
      </c>
      <c r="C37" s="22" t="s">
        <v>34</v>
      </c>
      <c r="D37" s="33" t="s">
        <v>267</v>
      </c>
      <c r="E37" s="34" t="s">
        <v>293</v>
      </c>
      <c r="F37" s="34" t="s">
        <v>325</v>
      </c>
      <c r="G37" s="34" t="s">
        <v>379</v>
      </c>
      <c r="H37" s="34" t="s">
        <v>172</v>
      </c>
      <c r="I37" s="34" t="s">
        <v>451</v>
      </c>
      <c r="J37" s="34" t="s">
        <v>439</v>
      </c>
      <c r="K37" s="46" t="s">
        <v>408</v>
      </c>
      <c r="L37" s="46" t="s">
        <v>214</v>
      </c>
    </row>
    <row r="38" spans="1:14" ht="46.5" customHeight="1" x14ac:dyDescent="0.15">
      <c r="A38" s="62"/>
      <c r="B38" s="22" t="s">
        <v>32</v>
      </c>
      <c r="C38" s="22" t="s">
        <v>79</v>
      </c>
      <c r="D38" s="47"/>
      <c r="E38" s="35"/>
      <c r="F38" s="35"/>
      <c r="G38" s="35"/>
      <c r="H38" s="35"/>
      <c r="I38" s="35"/>
      <c r="J38" s="34" t="s">
        <v>440</v>
      </c>
      <c r="K38" s="34" t="s">
        <v>409</v>
      </c>
      <c r="L38" s="35"/>
    </row>
    <row r="39" spans="1:14" ht="57.75" customHeight="1" x14ac:dyDescent="0.15">
      <c r="A39" s="62"/>
      <c r="B39" s="22" t="s">
        <v>38</v>
      </c>
      <c r="C39" s="22" t="s">
        <v>80</v>
      </c>
      <c r="D39" s="33" t="s">
        <v>268</v>
      </c>
      <c r="E39" s="34" t="s">
        <v>294</v>
      </c>
      <c r="F39" s="34" t="s">
        <v>168</v>
      </c>
      <c r="G39" s="34" t="s">
        <v>380</v>
      </c>
      <c r="H39" s="34" t="s">
        <v>173</v>
      </c>
      <c r="I39" s="34" t="s">
        <v>357</v>
      </c>
      <c r="J39" s="34" t="s">
        <v>155</v>
      </c>
      <c r="K39" s="34" t="s">
        <v>410</v>
      </c>
      <c r="L39" s="46" t="s">
        <v>153</v>
      </c>
    </row>
    <row r="40" spans="1:14" ht="57" customHeight="1" x14ac:dyDescent="0.15">
      <c r="A40" s="62"/>
      <c r="B40" s="22" t="s">
        <v>39</v>
      </c>
      <c r="C40" s="29" t="s">
        <v>81</v>
      </c>
      <c r="D40" s="33" t="s">
        <v>149</v>
      </c>
      <c r="E40" s="34" t="s">
        <v>295</v>
      </c>
      <c r="F40" s="34" t="s">
        <v>169</v>
      </c>
      <c r="G40" s="34" t="s">
        <v>182</v>
      </c>
      <c r="H40" s="34" t="s">
        <v>174</v>
      </c>
      <c r="I40" s="34" t="s">
        <v>358</v>
      </c>
      <c r="J40" s="34" t="s">
        <v>441</v>
      </c>
      <c r="K40" s="34" t="s">
        <v>411</v>
      </c>
      <c r="L40" s="46" t="s">
        <v>154</v>
      </c>
    </row>
    <row r="41" spans="1:14" ht="56.25" customHeight="1" x14ac:dyDescent="0.15">
      <c r="A41" s="62"/>
      <c r="B41" s="22" t="s">
        <v>82</v>
      </c>
      <c r="C41" s="22" t="s">
        <v>83</v>
      </c>
      <c r="D41" s="47"/>
      <c r="E41" s="34"/>
      <c r="F41" s="35"/>
      <c r="G41" s="34" t="s">
        <v>158</v>
      </c>
      <c r="H41" s="35"/>
      <c r="I41" s="35"/>
      <c r="J41" s="34"/>
      <c r="K41" s="35"/>
      <c r="L41" s="35"/>
    </row>
    <row r="42" spans="1:14" ht="54.75" customHeight="1" x14ac:dyDescent="0.15">
      <c r="A42" s="62"/>
      <c r="B42" s="22" t="s">
        <v>84</v>
      </c>
      <c r="C42" s="22" t="s">
        <v>85</v>
      </c>
      <c r="D42" s="33" t="s">
        <v>269</v>
      </c>
      <c r="E42" s="34" t="s">
        <v>296</v>
      </c>
      <c r="F42" s="35"/>
      <c r="G42" s="34" t="s">
        <v>381</v>
      </c>
      <c r="H42" s="34" t="s">
        <v>175</v>
      </c>
      <c r="I42" s="35"/>
      <c r="J42" s="34"/>
      <c r="K42" s="35"/>
      <c r="L42" s="35"/>
      <c r="N42" s="50"/>
    </row>
    <row r="43" spans="1:14" ht="43.5" customHeight="1" x14ac:dyDescent="0.15">
      <c r="A43" s="62"/>
      <c r="B43" s="22" t="s">
        <v>96</v>
      </c>
      <c r="C43" s="22" t="s">
        <v>86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56.25" customHeight="1" x14ac:dyDescent="0.15">
      <c r="A44" s="62"/>
      <c r="B44" s="22" t="s">
        <v>40</v>
      </c>
      <c r="C44" s="22" t="s">
        <v>87</v>
      </c>
      <c r="D44" s="33" t="s">
        <v>161</v>
      </c>
      <c r="E44" s="34" t="s">
        <v>297</v>
      </c>
      <c r="F44" s="34" t="s">
        <v>326</v>
      </c>
      <c r="G44" s="34" t="s">
        <v>448</v>
      </c>
      <c r="H44" s="34" t="s">
        <v>243</v>
      </c>
      <c r="I44" s="34" t="s">
        <v>359</v>
      </c>
      <c r="J44" s="34" t="s">
        <v>442</v>
      </c>
      <c r="K44" s="34" t="s">
        <v>188</v>
      </c>
      <c r="L44" s="34" t="s">
        <v>215</v>
      </c>
    </row>
    <row r="45" spans="1:14" ht="50.25" customHeight="1" x14ac:dyDescent="0.15">
      <c r="A45" s="62"/>
      <c r="B45" s="22" t="s">
        <v>41</v>
      </c>
      <c r="C45" s="22" t="s">
        <v>88</v>
      </c>
      <c r="D45" s="33" t="s">
        <v>270</v>
      </c>
      <c r="E45" s="34" t="s">
        <v>298</v>
      </c>
      <c r="F45" s="34" t="s">
        <v>327</v>
      </c>
      <c r="G45" s="34" t="s">
        <v>448</v>
      </c>
      <c r="H45" s="34" t="s">
        <v>244</v>
      </c>
      <c r="I45" s="34" t="s">
        <v>360</v>
      </c>
      <c r="J45" s="34" t="s">
        <v>442</v>
      </c>
      <c r="K45" s="34" t="s">
        <v>412</v>
      </c>
      <c r="L45" s="34" t="s">
        <v>216</v>
      </c>
    </row>
    <row r="46" spans="1:14" ht="59.25" customHeight="1" x14ac:dyDescent="0.15">
      <c r="A46" s="62"/>
      <c r="B46" s="22" t="s">
        <v>89</v>
      </c>
      <c r="C46" s="22" t="s">
        <v>90</v>
      </c>
      <c r="D46" s="33" t="s">
        <v>271</v>
      </c>
      <c r="E46" s="34" t="s">
        <v>299</v>
      </c>
      <c r="F46" s="33" t="s">
        <v>328</v>
      </c>
      <c r="G46" s="34" t="s">
        <v>382</v>
      </c>
      <c r="H46" s="34" t="s">
        <v>245</v>
      </c>
      <c r="I46" s="34" t="s">
        <v>361</v>
      </c>
      <c r="J46" s="34" t="s">
        <v>443</v>
      </c>
      <c r="K46" s="34"/>
      <c r="L46" s="34" t="s">
        <v>217</v>
      </c>
    </row>
    <row r="47" spans="1:14" ht="58.5" customHeight="1" x14ac:dyDescent="0.15">
      <c r="A47" s="62"/>
      <c r="B47" s="22" t="s">
        <v>91</v>
      </c>
      <c r="C47" s="22" t="s">
        <v>92</v>
      </c>
      <c r="D47" s="33" t="s">
        <v>272</v>
      </c>
      <c r="E47" s="34" t="s">
        <v>300</v>
      </c>
      <c r="F47" s="33" t="s">
        <v>329</v>
      </c>
      <c r="G47" s="34" t="s">
        <v>383</v>
      </c>
      <c r="H47" s="34" t="s">
        <v>246</v>
      </c>
      <c r="I47" s="34" t="s">
        <v>362</v>
      </c>
      <c r="J47" s="34" t="s">
        <v>443</v>
      </c>
      <c r="K47" s="34"/>
      <c r="L47" s="34" t="s">
        <v>218</v>
      </c>
    </row>
    <row r="53" spans="9:9" x14ac:dyDescent="0.15">
      <c r="I53" s="5" t="s">
        <v>99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2013-05-07T04:26:06Z</cp:lastPrinted>
  <dcterms:created xsi:type="dcterms:W3CDTF">2009-03-06T02:27:01Z</dcterms:created>
  <dcterms:modified xsi:type="dcterms:W3CDTF">2018-05-04T02:37:45Z</dcterms:modified>
</cp:coreProperties>
</file>