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45" yWindow="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D4" i="5"/>
  <c r="H4" s="1"/>
  <c r="D6"/>
  <c r="G6" s="1"/>
  <c r="D8"/>
  <c r="G8" s="1"/>
  <c r="D10"/>
  <c r="G10" s="1"/>
  <c r="D12"/>
  <c r="H12" s="1"/>
  <c r="D14"/>
  <c r="H14" s="1"/>
  <c r="D16"/>
  <c r="F16" s="1"/>
  <c r="D18"/>
  <c r="F18" s="1"/>
  <c r="D20"/>
  <c r="G20" s="1"/>
  <c r="D22"/>
  <c r="G22" s="1"/>
  <c r="D24"/>
  <c r="G24" s="1"/>
  <c r="D26"/>
  <c r="G26" s="1"/>
  <c r="D28"/>
  <c r="G28" s="1"/>
  <c r="D30"/>
  <c r="G30" s="1"/>
  <c r="D32"/>
  <c r="D34"/>
  <c r="H34" s="1"/>
  <c r="D36"/>
  <c r="F36" s="1"/>
  <c r="D38"/>
  <c r="G38" s="1"/>
  <c r="D40"/>
  <c r="H40" s="1"/>
  <c r="D42"/>
  <c r="G42" s="1"/>
  <c r="D44"/>
  <c r="G44" s="1"/>
  <c r="D46"/>
  <c r="H46" s="1"/>
  <c r="D48"/>
  <c r="G48" s="1"/>
  <c r="D50"/>
  <c r="H50" s="1"/>
  <c r="D52"/>
  <c r="H52" s="1"/>
  <c r="D54"/>
  <c r="G54" s="1"/>
  <c r="D56"/>
  <c r="H56" s="1"/>
  <c r="D58"/>
  <c r="H58" s="1"/>
  <c r="D60"/>
  <c r="H60" s="1"/>
  <c r="D62"/>
  <c r="H62" s="1"/>
  <c r="D64"/>
  <c r="F64" s="1"/>
  <c r="D66"/>
  <c r="G66" s="1"/>
  <c r="D68"/>
  <c r="F68" s="1"/>
  <c r="D70"/>
  <c r="F70" s="1"/>
  <c r="D72"/>
  <c r="G72" s="1"/>
  <c r="F65"/>
  <c r="F67"/>
  <c r="F69"/>
  <c r="F71"/>
  <c r="F32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<sst xmlns="http://schemas.openxmlformats.org/spreadsheetml/2006/main" count="182" uniqueCount="133">
  <si>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</si>
  <si>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</si>
  <si>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</si>
  <si>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</si>
  <si>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</si>
  <si>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</si>
  <si>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</si>
  <si>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</si>
  <si>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</si>
  <si>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</si>
  <si>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</si>
  <si>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</si>
  <si>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</si>
  <si>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</si>
  <si>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</si>
  <si>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</si>
  <si>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</si>
  <si>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</si>
  <si>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</si>
  <si>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</si>
  <si>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</si>
  <si>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</si>
  <si>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</si>
  <si>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</si>
  <si>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</si>
  <si>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</si>
  <si>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</si>
  <si>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</si>
  <si>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</si>
  <si>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</si>
  <si>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</si>
  <si>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</si>
  <si>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</si>
  <si>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</si>
  <si>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</si>
  <si>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</si>
  <si>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</si>
  <si>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</si>
  <si>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</si>
  <si>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</si>
  <si>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</si>
  <si>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</si>
  <si>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</si>
  <si>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</si>
  <si>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</si>
  <si>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</si>
  <si>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</si>
  <si>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</si>
  <si>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</si>
  <si>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</si>
  <si>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</si>
  <si>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</si>
  <si>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</si>
  <si>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</si>
  <si>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</si>
  <si>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</si>
  <si>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</si>
  <si>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</si>
  <si>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</si>
  <si>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</si>
  <si>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</si>
  <si>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</si>
  <si>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</si>
  <si>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</si>
  <si>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</si>
  <si>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</si>
  <si>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</si>
  <si>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</si>
  <si>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</si>
  <si>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</si>
  <si>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</si>
  <si>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</si>
  <si>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</si>
  <si>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</si>
  <si>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</si>
  <si>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</si>
  <si>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</si>
  <si>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</si>
  <si>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</si>
  <si>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</si>
  <si>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</si>
  <si>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</si>
  <si>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</si>
  <si>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</si>
  <si>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</si>
  <si>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</si>
  <si>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</si>
  <si>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</si>
  <si>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</si>
  <si>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</si>
  <si>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</si>
  <si>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</si>
  <si>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</si>
  <si>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</si>
  <si>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</si>
  <si>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</si>
  <si>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</si>
  <si>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</si>
  <si>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</si>
  <si>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</si>
  <si>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</si>
  <si>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</si>
  <si>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</si>
  <si>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</si>
  <si>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</si>
  <si>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</si>
  <si>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</si>
  <si>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</si>
  <si>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</si>
  <si>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</si>
  <si>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</si>
  <si>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</si>
  <si>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</si>
  <si>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</si>
  <si>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</si>
  <si>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</si>
  <si>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</si>
  <si>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</si>
  <si>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</si>
  <si>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상록수쌀</t>
    <phoneticPr fontId="2" type="noConversion"/>
  </si>
  <si>
    <t>정다운쌀</t>
    <phoneticPr fontId="2" type="noConversion"/>
  </si>
  <si>
    <t>1100g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</si>
  <si>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</si>
  <si>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</si>
  <si>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</si>
  <si>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강화쌀</t>
    <phoneticPr fontId="2" type="noConversion"/>
  </si>
  <si>
    <t>30롤</t>
    <phoneticPr fontId="2" type="noConversion"/>
  </si>
  <si>
    <t>4.4kg</t>
    <phoneticPr fontId="2" type="noConversion"/>
  </si>
  <si>
    <t>중</t>
    <phoneticPr fontId="2" type="noConversion"/>
  </si>
  <si>
    <t>특별가</t>
    <phoneticPr fontId="2" type="noConversion"/>
  </si>
  <si>
    <t>세일가</t>
    <phoneticPr fontId="2" type="noConversion"/>
  </si>
  <si>
    <t>안성쌀</t>
    <phoneticPr fontId="2" type="noConversion"/>
  </si>
  <si>
    <t>할인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</si>
</sst>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43424</v>
      </c>
      <c r="J3" s="30">
        <v>43425</v>
      </c>
      <c r="K3" s="30">
        <v>43425</v>
      </c>
      <c r="L3" s="30">
        <v>43424</v>
      </c>
      <c r="M3" s="30">
        <v>43426</v>
      </c>
      <c r="N3" s="30">
        <v>43425</v>
      </c>
      <c r="O3" s="30">
        <v>43424</v>
      </c>
      <c r="P3" s="30">
        <v>43426</v>
      </c>
      <c r="Q3" s="30">
        <v>43427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46211.111111111109</v>
      </c>
      <c r="E4" s="3">
        <v>46766.666666666664</v>
      </c>
      <c r="F4" s="4" t="str">
        <f>IF((D4-E4)&lt;0,"↓",IF((D4-E4)&gt;0,"↑",""))</f>
        <v>↓</v>
      </c>
      <c r="G4" s="5">
        <f>ABS(D4-E4)</f>
        <v>555.55555555555475</v>
      </c>
      <c r="H4" s="27">
        <f>ROUND(((D4-E4)/E4)*100,1)</f>
        <v>-1.2</v>
      </c>
      <c r="I4" s="14">
        <v>53000</v>
      </c>
      <c r="J4" s="14">
        <v>49800</v>
      </c>
      <c r="K4" s="14">
        <v>53000</v>
      </c>
      <c r="L4" s="14">
        <v>44800</v>
      </c>
      <c r="M4" s="14">
        <v>42800</v>
      </c>
      <c r="N4" s="14">
        <v>39900</v>
      </c>
      <c r="O4" s="14">
        <v>39900</v>
      </c>
      <c r="P4" s="14">
        <v>49900</v>
      </c>
      <c r="Q4" s="14">
        <v>42800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108</v>
      </c>
      <c r="J5" s="14" t="s">
        <v>95</v>
      </c>
      <c r="K5" s="14" t="s">
        <v>125</v>
      </c>
      <c r="L5" s="14" t="s">
        <v>91</v>
      </c>
      <c r="M5" s="14" t="s">
        <v>117</v>
      </c>
      <c r="N5" s="14" t="s">
        <v>118</v>
      </c>
      <c r="O5" s="14" t="s">
        <v>119</v>
      </c>
      <c r="P5" s="14" t="s">
        <v>131</v>
      </c>
      <c r="Q5" s="14" t="s">
        <v>120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1995.5555555555557</v>
      </c>
      <c r="E6" s="3">
        <v>2026.6666666666667</v>
      </c>
      <c r="F6" s="4" t="str">
        <f>IF((D6-E6)&lt;0,"↓",IF((D6-E6)&gt;0,"↑",""))</f>
        <v>↓</v>
      </c>
      <c r="G6" s="5">
        <f>ABS(D6-E6)</f>
        <v>31.111111111111086</v>
      </c>
      <c r="H6" s="27">
        <f>ROUND(((D6-E6)/E6)*100,1)</f>
        <v>-1.5</v>
      </c>
      <c r="I6" s="14">
        <v>2290</v>
      </c>
      <c r="J6" s="14">
        <v>1500</v>
      </c>
      <c r="K6" s="14">
        <v>1500</v>
      </c>
      <c r="L6" s="14">
        <v>1000</v>
      </c>
      <c r="M6" s="14">
        <v>2180</v>
      </c>
      <c r="N6" s="14">
        <v>2580</v>
      </c>
      <c r="O6" s="14">
        <v>1950</v>
      </c>
      <c r="P6" s="14">
        <v>2000</v>
      </c>
      <c r="Q6" s="14">
        <v>2960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9967.7777777777774</v>
      </c>
      <c r="E8" s="3">
        <v>10134.444444444445</v>
      </c>
      <c r="F8" s="4" t="str">
        <f>IF((D8-E8)&lt;0,"↓",IF((D8-E8)&gt;0,"↑",""))</f>
        <v>↓</v>
      </c>
      <c r="G8" s="5">
        <f>ABS(D8-E8)</f>
        <v>166.66666666666788</v>
      </c>
      <c r="H8" s="27">
        <f>ROUND(((D8-E8)/E8)*100,1)</f>
        <v>-1.6</v>
      </c>
      <c r="I8" s="14">
        <v>10560</v>
      </c>
      <c r="J8" s="14">
        <v>7400</v>
      </c>
      <c r="K8" s="14">
        <v>10000</v>
      </c>
      <c r="L8" s="14">
        <v>12500</v>
      </c>
      <c r="M8" s="14">
        <v>9800</v>
      </c>
      <c r="N8" s="14">
        <v>8800</v>
      </c>
      <c r="O8" s="14">
        <v>8870</v>
      </c>
      <c r="P8" s="14">
        <v>11980</v>
      </c>
      <c r="Q8" s="14">
        <v>9800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2644.4444444444443</v>
      </c>
      <c r="E10" s="3">
        <v>2692.2222222222222</v>
      </c>
      <c r="F10" s="4" t="str">
        <f>IF((D10-E10)&lt;0,"↓",IF((D10-E10)&gt;0,"↑",""))</f>
        <v>↓</v>
      </c>
      <c r="G10" s="5">
        <f>ABS(D10-E10)</f>
        <v>47.777777777777828</v>
      </c>
      <c r="H10" s="27">
        <f>ROUND(((D10-E10)/E10)*100,1)</f>
        <v>-1.8</v>
      </c>
      <c r="I10" s="14">
        <v>2500</v>
      </c>
      <c r="J10" s="14">
        <v>2000</v>
      </c>
      <c r="K10" s="14">
        <v>4000</v>
      </c>
      <c r="L10" s="14">
        <v>3000</v>
      </c>
      <c r="M10" s="14">
        <v>1860</v>
      </c>
      <c r="N10" s="14">
        <v>1100</v>
      </c>
      <c r="O10" s="14">
        <v>3480</v>
      </c>
      <c r="P10" s="14">
        <v>3990</v>
      </c>
      <c r="Q10" s="14">
        <v>1870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 t="s">
        <v>129</v>
      </c>
      <c r="O11" s="14"/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2090</v>
      </c>
      <c r="E12" s="3">
        <v>1867.7777777777778</v>
      </c>
      <c r="F12" s="4" t="str">
        <f>IF((D12-E12)&lt;0,"↓",IF((D12-E12)&gt;0,"↑",""))</f>
        <v>↑</v>
      </c>
      <c r="G12" s="5">
        <f>ABS(D12-E12)</f>
        <v>222.22222222222217</v>
      </c>
      <c r="H12" s="27">
        <f>ROUND(((D12-E12)/E12)*100,1)</f>
        <v>11.9</v>
      </c>
      <c r="I12" s="14">
        <v>1700</v>
      </c>
      <c r="J12" s="14">
        <v>1800</v>
      </c>
      <c r="K12" s="14">
        <v>1500</v>
      </c>
      <c r="L12" s="14">
        <v>2000</v>
      </c>
      <c r="M12" s="14">
        <v>2480</v>
      </c>
      <c r="N12" s="14">
        <v>2280</v>
      </c>
      <c r="O12" s="14">
        <v>1980</v>
      </c>
      <c r="P12" s="14">
        <v>2590</v>
      </c>
      <c r="Q12" s="14">
        <v>2480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105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1181.7777777777778</v>
      </c>
      <c r="E14" s="3">
        <v>1156.6666666666667</v>
      </c>
      <c r="F14" s="4" t="str">
        <f>IF((D14-E14)&lt;0,"↓",IF((D14-E14)&gt;0,"↑",""))</f>
        <v>↑</v>
      </c>
      <c r="G14" s="5">
        <f>ABS(D14-E14)</f>
        <v>25.111111111111086</v>
      </c>
      <c r="H14" s="27">
        <f>ROUND(((D14-E14)/E14)*100,1)</f>
        <v>2.2000000000000002</v>
      </c>
      <c r="I14" s="14">
        <v>1000</v>
      </c>
      <c r="J14" s="14">
        <v>1200</v>
      </c>
      <c r="K14" s="14">
        <v>1000</v>
      </c>
      <c r="L14" s="14">
        <v>1000</v>
      </c>
      <c r="M14" s="14">
        <v>1180</v>
      </c>
      <c r="N14" s="14">
        <v>1280</v>
      </c>
      <c r="O14" s="14">
        <v>796</v>
      </c>
      <c r="P14" s="14">
        <v>2000</v>
      </c>
      <c r="Q14" s="14">
        <v>1180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106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1835.5555555555557</v>
      </c>
      <c r="E16" s="3">
        <v>1970.3333333333333</v>
      </c>
      <c r="F16" s="4" t="str">
        <f>IF((D16-E16)&lt;0,"↓",IF((D16-E16)&gt;0,"↑",""))</f>
        <v>↓</v>
      </c>
      <c r="G16" s="5">
        <f>ABS(D16-E16)</f>
        <v>134.7777777777776</v>
      </c>
      <c r="H16" s="27">
        <f>ROUND(((D16-E16)/E16)*100,1)</f>
        <v>-6.8</v>
      </c>
      <c r="I16" s="14">
        <v>2000</v>
      </c>
      <c r="J16" s="14">
        <v>2000</v>
      </c>
      <c r="K16" s="14">
        <v>2500</v>
      </c>
      <c r="L16" s="14">
        <v>2500</v>
      </c>
      <c r="M16" s="14">
        <v>1480</v>
      </c>
      <c r="N16" s="14">
        <v>1400</v>
      </c>
      <c r="O16" s="14">
        <v>1660</v>
      </c>
      <c r="P16" s="14">
        <v>1500</v>
      </c>
      <c r="Q16" s="14">
        <v>1480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1207.8888888888889</v>
      </c>
      <c r="E18" s="3">
        <v>1089.7777777777778</v>
      </c>
      <c r="F18" s="4" t="str">
        <f>IF((D18-E18)&lt;0,"↓",IF((D18-E18)&gt;0,"↑",""))</f>
        <v>↑</v>
      </c>
      <c r="G18" s="5">
        <f>ABS(D18-E18)</f>
        <v>118.11111111111109</v>
      </c>
      <c r="H18" s="27">
        <f>ROUND(((D18-E18)/E18)*100,1)</f>
        <v>10.8</v>
      </c>
      <c r="I18" s="14">
        <v>1000</v>
      </c>
      <c r="J18" s="14">
        <v>1000</v>
      </c>
      <c r="K18" s="14">
        <v>1250</v>
      </c>
      <c r="L18" s="14">
        <v>1250</v>
      </c>
      <c r="M18" s="14">
        <v>990</v>
      </c>
      <c r="N18" s="14">
        <v>997</v>
      </c>
      <c r="O18" s="14">
        <v>1596</v>
      </c>
      <c r="P18" s="14">
        <v>1798</v>
      </c>
      <c r="Q18" s="14">
        <v>990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3144.4444444444443</v>
      </c>
      <c r="E20" s="3">
        <v>3048.8888888888887</v>
      </c>
      <c r="F20" s="4" t="str">
        <f>IF((D20-E20)&lt;0,"↓",IF((D20-E20)&gt;0,"↑",""))</f>
        <v>↑</v>
      </c>
      <c r="G20" s="5">
        <f>ABS(D20-E20)</f>
        <v>95.555555555555657</v>
      </c>
      <c r="H20" s="27">
        <f>ROUND(((D20-E20)/E20)*100,1)</f>
        <v>3.1</v>
      </c>
      <c r="I20" s="14">
        <v>3000</v>
      </c>
      <c r="J20" s="14">
        <v>3000</v>
      </c>
      <c r="K20" s="14">
        <v>3000</v>
      </c>
      <c r="L20" s="14">
        <v>4000</v>
      </c>
      <c r="M20" s="14">
        <v>2900</v>
      </c>
      <c r="N20" s="14">
        <v>2480</v>
      </c>
      <c r="O20" s="14">
        <v>3480</v>
      </c>
      <c r="P20" s="14">
        <v>3990</v>
      </c>
      <c r="Q20" s="14">
        <v>2450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122</v>
      </c>
      <c r="J21" s="14" t="s">
        <v>128</v>
      </c>
      <c r="K21" s="16"/>
      <c r="L21" s="14"/>
      <c r="M21" s="14"/>
      <c r="N21" s="14" t="s">
        <v>122</v>
      </c>
      <c r="O21" s="14" t="s">
        <v>101</v>
      </c>
      <c r="P21" s="14"/>
      <c r="Q21" s="16"/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10116.666666666666</v>
      </c>
      <c r="E22" s="3">
        <v>8978.75</v>
      </c>
      <c r="F22" s="4" t="str">
        <f>IF((D22-E22)&lt;0,"↓",IF((D22-E22)&gt;0,"↑",""))</f>
        <v>↑</v>
      </c>
      <c r="G22" s="5">
        <f>ABS(D22-E22)</f>
        <v>1137.9166666666661</v>
      </c>
      <c r="H22" s="27">
        <f>ROUND(((D22-E22)/E22)*100,1)</f>
        <v>12.7</v>
      </c>
      <c r="I22" s="14">
        <v>6950</v>
      </c>
      <c r="J22" s="14">
        <v>5600</v>
      </c>
      <c r="K22" s="14">
        <v>8700</v>
      </c>
      <c r="L22" s="14">
        <v>6670</v>
      </c>
      <c r="M22" s="14">
        <v>12670</v>
      </c>
      <c r="N22" s="14">
        <v>11200</v>
      </c>
      <c r="O22" s="14">
        <v>16600</v>
      </c>
      <c r="P22" s="14">
        <v>9990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41344.444444444445</v>
      </c>
      <c r="E24" s="3">
        <v>45488.888888888891</v>
      </c>
      <c r="F24" s="4" t="str">
        <f>IF((D24-E24)&lt;0,"↓",IF((D24-E24)&gt;0,"↑",""))</f>
        <v>↓</v>
      </c>
      <c r="G24" s="5">
        <f>ABS(D24-E24)</f>
        <v>4144.4444444444453</v>
      </c>
      <c r="H24" s="27">
        <f>ROUND(((D24-E24)/E24)*100,1)</f>
        <v>-9.1</v>
      </c>
      <c r="I24" s="14">
        <v>39000</v>
      </c>
      <c r="J24" s="14">
        <v>40000</v>
      </c>
      <c r="K24" s="14">
        <v>23750</v>
      </c>
      <c r="L24" s="14">
        <v>37500</v>
      </c>
      <c r="M24" s="14">
        <v>45000</v>
      </c>
      <c r="N24" s="14">
        <v>40000</v>
      </c>
      <c r="O24" s="14">
        <v>44900</v>
      </c>
      <c r="P24" s="14">
        <v>42450</v>
      </c>
      <c r="Q24" s="14">
        <v>59500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9437.7777777777774</v>
      </c>
      <c r="E26" s="3">
        <v>10926.666666666666</v>
      </c>
      <c r="F26" s="4" t="str">
        <f>IF((D26-E26)&lt;0,"↓",IF((D26-E26)&gt;0,"↑",""))</f>
        <v>↓</v>
      </c>
      <c r="G26" s="5">
        <f>ABS(D26-E26)</f>
        <v>1488.8888888888887</v>
      </c>
      <c r="H26" s="27">
        <f>ROUND(((D26-E26)/E26)*100,1)</f>
        <v>-13.6</v>
      </c>
      <c r="I26" s="14">
        <v>12340</v>
      </c>
      <c r="J26" s="14">
        <v>8250</v>
      </c>
      <c r="K26" s="14">
        <v>8000</v>
      </c>
      <c r="L26" s="14">
        <v>7400</v>
      </c>
      <c r="M26" s="14">
        <v>9250</v>
      </c>
      <c r="N26" s="14">
        <v>11750</v>
      </c>
      <c r="O26" s="14">
        <v>8600</v>
      </c>
      <c r="P26" s="14">
        <v>6450</v>
      </c>
      <c r="Q26" s="14">
        <v>12900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 t="s">
        <v>132</v>
      </c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5892.2222222222226</v>
      </c>
      <c r="E28" s="3">
        <v>5964.4444444444443</v>
      </c>
      <c r="F28" s="4" t="str">
        <f>IF((D28-E28)&lt;0,"↓",IF((D28-E28)&gt;0,"↑",""))</f>
        <v>↓</v>
      </c>
      <c r="G28" s="5">
        <f>ABS(D28-E28)</f>
        <v>72.222222222221717</v>
      </c>
      <c r="H28" s="27">
        <f>ROUND(((D28-E28)/E28)*100,1)</f>
        <v>-1.2</v>
      </c>
      <c r="I28" s="14">
        <v>6000</v>
      </c>
      <c r="J28" s="14">
        <v>6000</v>
      </c>
      <c r="K28" s="14">
        <v>6000</v>
      </c>
      <c r="L28" s="14">
        <v>5000</v>
      </c>
      <c r="M28" s="14">
        <v>5250</v>
      </c>
      <c r="N28" s="14">
        <v>6860</v>
      </c>
      <c r="O28" s="14">
        <v>5980</v>
      </c>
      <c r="P28" s="14">
        <v>5990</v>
      </c>
      <c r="Q28" s="14">
        <v>5950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 t="s">
        <v>121</v>
      </c>
      <c r="J29" s="14" t="s">
        <v>99</v>
      </c>
      <c r="K29" s="14"/>
      <c r="L29" s="14"/>
      <c r="M29" s="14"/>
      <c r="N29" s="14"/>
      <c r="O29" s="14"/>
      <c r="P29" s="14"/>
      <c r="Q29" s="14" t="s">
        <v>124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6322.2222222222226</v>
      </c>
      <c r="E30" s="3">
        <v>6108.8888888888887</v>
      </c>
      <c r="F30" s="4" t="str">
        <f>IF((D30-E30)&lt;0,"↓",IF((D30-E30)&gt;0,"↑",""))</f>
        <v>↑</v>
      </c>
      <c r="G30" s="5">
        <f>ABS(D30-E30)</f>
        <v>213.33333333333394</v>
      </c>
      <c r="H30" s="27">
        <f>ROUND(((D30-E30)/E30)*100,1)</f>
        <v>3.5</v>
      </c>
      <c r="I30" s="14">
        <v>6500</v>
      </c>
      <c r="J30" s="14">
        <v>7500</v>
      </c>
      <c r="K30" s="14">
        <v>5500</v>
      </c>
      <c r="L30" s="14">
        <v>5300</v>
      </c>
      <c r="M30" s="14">
        <v>5880</v>
      </c>
      <c r="N30" s="14">
        <v>7480</v>
      </c>
      <c r="O30" s="14">
        <v>6980</v>
      </c>
      <c r="P30" s="14">
        <v>5880</v>
      </c>
      <c r="Q30" s="14">
        <v>5880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3440</v>
      </c>
      <c r="E34" s="3">
        <v>3401.1111111111113</v>
      </c>
      <c r="F34" s="4" t="str">
        <f>IF((D34-E34)&lt;0,"↓",IF((D34-E34)&gt;0,"↑",""))</f>
        <v>↑</v>
      </c>
      <c r="G34" s="5">
        <f>ABS(D34-E34)</f>
        <v>38.888888888888687</v>
      </c>
      <c r="H34" s="27">
        <f>ROUND(((D34-E34)/E34)*100,1)</f>
        <v>1.1000000000000001</v>
      </c>
      <c r="I34" s="14">
        <v>3500</v>
      </c>
      <c r="J34" s="14">
        <v>2800</v>
      </c>
      <c r="K34" s="14">
        <v>3000</v>
      </c>
      <c r="L34" s="14">
        <v>4000</v>
      </c>
      <c r="M34" s="14">
        <v>3250</v>
      </c>
      <c r="N34" s="14">
        <v>3280</v>
      </c>
      <c r="O34" s="14">
        <v>2980</v>
      </c>
      <c r="P34" s="14">
        <v>4900</v>
      </c>
      <c r="Q34" s="14">
        <v>3250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33980</v>
      </c>
      <c r="E36" s="3">
        <v>30733.333333333332</v>
      </c>
      <c r="F36" s="4" t="str">
        <f>IF((D36-E36)&lt;0,"↓",IF((D36-E36)&gt;0,"↑",""))</f>
        <v>↑</v>
      </c>
      <c r="G36" s="5">
        <f>ABS(D36-E36)</f>
        <v>3246.6666666666679</v>
      </c>
      <c r="H36" s="27">
        <f>ROUND(((D36-E36)/E36)*100,1)</f>
        <v>10.6</v>
      </c>
      <c r="I36" s="14">
        <v>27500</v>
      </c>
      <c r="J36" s="14">
        <v>32500</v>
      </c>
      <c r="K36" s="14">
        <v>40000</v>
      </c>
      <c r="L36" s="14">
        <v>40000</v>
      </c>
      <c r="M36" s="14">
        <v>35160</v>
      </c>
      <c r="N36" s="14">
        <v>38800</v>
      </c>
      <c r="O36" s="14">
        <v>31800</v>
      </c>
      <c r="P36" s="14">
        <v>24900</v>
      </c>
      <c r="Q36" s="14">
        <v>35160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11080</v>
      </c>
      <c r="E38" s="3">
        <v>10930</v>
      </c>
      <c r="F38" s="4" t="str">
        <f>IF((D38-E38)&lt;0,"↓",IF((D38-E38)&gt;0,"↑",""))</f>
        <v>↑</v>
      </c>
      <c r="G38" s="5">
        <f>ABS(D38-E38)</f>
        <v>150</v>
      </c>
      <c r="H38" s="27">
        <f>ROUND(((D38-E38)/E38)*100,1)</f>
        <v>1.4</v>
      </c>
      <c r="I38" s="14">
        <v>9300</v>
      </c>
      <c r="J38" s="14">
        <v>8000</v>
      </c>
      <c r="K38" s="14">
        <v>12000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4688.8888888888887</v>
      </c>
      <c r="E40" s="3">
        <v>4687.7777777777774</v>
      </c>
      <c r="F40" s="4" t="str">
        <f>IF((D40-E40)&lt;0,"↓",IF((D40-E40)&gt;0,"↑",""))</f>
        <v>↑</v>
      </c>
      <c r="G40" s="5">
        <f>ABS(D40-E40)</f>
        <v>1.1111111111113132</v>
      </c>
      <c r="H40" s="27">
        <f>ROUND(((D40-E40)/E40)*100,1)</f>
        <v>0</v>
      </c>
      <c r="I40" s="14">
        <v>4350</v>
      </c>
      <c r="J40" s="14">
        <v>4480</v>
      </c>
      <c r="K40" s="14">
        <v>4500</v>
      </c>
      <c r="L40" s="14">
        <v>4880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1336.6666666666667</v>
      </c>
      <c r="E42" s="3">
        <v>1320</v>
      </c>
      <c r="F42" s="4" t="str">
        <f>IF((D42-E42)&lt;0,"↓",IF((D42-E42)&gt;0,"↑",""))</f>
        <v>↑</v>
      </c>
      <c r="G42" s="5">
        <f>ABS(D42-E42)</f>
        <v>16.666666666666742</v>
      </c>
      <c r="H42" s="27">
        <f>ROUND(((D42-E42)/E42)*100,1)</f>
        <v>1.3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4208.333333333333</v>
      </c>
      <c r="E44" s="3">
        <v>4370</v>
      </c>
      <c r="F44" s="4" t="str">
        <f>IF((D44-E44)&lt;0,"↓",IF((D44-E44)&gt;0,"↑",""))</f>
        <v>↓</v>
      </c>
      <c r="G44" s="5">
        <f>ABS(D44-E44)</f>
        <v>161.66666666666697</v>
      </c>
      <c r="H44" s="27">
        <f>ROUND(((D44-E44)/E44)*100,1)</f>
        <v>-3.7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3525</v>
      </c>
      <c r="P44" s="14">
        <v>3900</v>
      </c>
      <c r="Q44" s="14">
        <v>4100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962.22222222222217</v>
      </c>
      <c r="E46" s="3">
        <v>962.22222222222217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683.77777777777783</v>
      </c>
      <c r="E48" s="3">
        <v>683.77777777777783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2112.2222222222222</v>
      </c>
      <c r="E50" s="3">
        <v>2101.1111111111113</v>
      </c>
      <c r="F50" s="4" t="str">
        <f>IF((D50-E50)&lt;0,"↓",IF((D50-E50)&gt;0,"↑",""))</f>
        <v>↑</v>
      </c>
      <c r="G50" s="5">
        <f>ABS(D50-E50)</f>
        <v>11.111111111110858</v>
      </c>
      <c r="H50" s="27">
        <f>ROUND(((D50-E50)/E50)*100,1)</f>
        <v>0.5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2200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111</v>
      </c>
      <c r="J51" s="14" t="s">
        <v>97</v>
      </c>
      <c r="K51" s="14"/>
      <c r="L51" s="14"/>
      <c r="M51" s="14" t="s">
        <v>112</v>
      </c>
      <c r="N51" s="14" t="s">
        <v>110</v>
      </c>
      <c r="O51" s="14" t="s">
        <v>115</v>
      </c>
      <c r="P51" s="14"/>
      <c r="Q51" s="14"/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25292.857142857141</v>
      </c>
      <c r="E52" s="3">
        <v>25292.857142857141</v>
      </c>
      <c r="F52" s="4" t="str">
        <f>IF((D52-E52)&lt;0,"↓",IF((D52-E52)&gt;0,"↑",""))</f>
        <v/>
      </c>
      <c r="G52" s="5">
        <f>ABS(D52-E52)</f>
        <v>0</v>
      </c>
      <c r="H52" s="27">
        <f>ROUND(((D52-E52)/E52)*100,1)</f>
        <v>0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18000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2816.6666666666665</v>
      </c>
      <c r="E54" s="3">
        <v>2812.2222222222222</v>
      </c>
      <c r="F54" s="4" t="str">
        <f>IF((D54-E54)&lt;0,"↓",IF((D54-E54)&gt;0,"↑",""))</f>
        <v>↑</v>
      </c>
      <c r="G54" s="5">
        <f>ABS(D54-E54)</f>
        <v>4.4444444444443434</v>
      </c>
      <c r="H54" s="27">
        <f>ROUND(((D54-E54)/E54)*100,1)</f>
        <v>0.2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2990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114</v>
      </c>
      <c r="J55" s="14" t="s">
        <v>116</v>
      </c>
      <c r="K55" s="14"/>
      <c r="L55" s="14"/>
      <c r="M55" s="14" t="s">
        <v>103</v>
      </c>
      <c r="N55" s="14" t="s">
        <v>103</v>
      </c>
      <c r="O55" s="14" t="s">
        <v>109</v>
      </c>
      <c r="P55" s="14"/>
      <c r="Q55" s="14" t="s">
        <v>100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9724.4444444444453</v>
      </c>
      <c r="E56" s="3">
        <v>11823.333333333334</v>
      </c>
      <c r="F56" s="4" t="str">
        <f>IF((D56-E56)&lt;0,"↓",IF((D56-E56)&gt;0,"↑",""))</f>
        <v>↓</v>
      </c>
      <c r="G56" s="5">
        <f>ABS(D56-E56)</f>
        <v>2098.8888888888887</v>
      </c>
      <c r="H56" s="27">
        <f>ROUND(((D56-E56)/E56)*100,1)</f>
        <v>-17.8</v>
      </c>
      <c r="I56" s="14">
        <v>6900</v>
      </c>
      <c r="J56" s="14">
        <v>8680</v>
      </c>
      <c r="K56" s="14">
        <v>9800</v>
      </c>
      <c r="L56" s="14">
        <v>6750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130</v>
      </c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1212.2222222222222</v>
      </c>
      <c r="E58" s="3">
        <v>1212.2222222222222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1250</v>
      </c>
      <c r="J58" s="14">
        <v>1200</v>
      </c>
      <c r="K58" s="14">
        <v>1250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8990</v>
      </c>
      <c r="E60" s="3">
        <v>8990</v>
      </c>
      <c r="F60" s="4" t="str">
        <f>IF((D60-E60)&lt;0,"↓",IF((D60-E60)&gt;0,"↑",""))</f>
        <v/>
      </c>
      <c r="G60" s="5">
        <f>ABS(D60-E60)</f>
        <v>0</v>
      </c>
      <c r="H60" s="27">
        <f>ROUND(((D60-E60)/E60)*100,1)</f>
        <v>0</v>
      </c>
      <c r="I60" s="14">
        <v>6800</v>
      </c>
      <c r="J60" s="14">
        <v>4980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127</v>
      </c>
      <c r="L61" s="14"/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7568.2222222222226</v>
      </c>
      <c r="E62" s="3">
        <v>8223.7777777777774</v>
      </c>
      <c r="F62" s="4" t="str">
        <f>IF((D62-E62)&lt;0,"↓",IF((D62-E62)&gt;0,"↑",""))</f>
        <v>↓</v>
      </c>
      <c r="G62" s="5">
        <f>ABS(D62-E62)</f>
        <v>655.55555555555475</v>
      </c>
      <c r="H62" s="27">
        <f>ROUND(((D62-E62)/E62)*100,1)</f>
        <v>-8</v>
      </c>
      <c r="I62" s="14">
        <v>7900</v>
      </c>
      <c r="J62" s="14">
        <v>5780</v>
      </c>
      <c r="K62" s="14">
        <v>4834</v>
      </c>
      <c r="L62" s="14">
        <v>7900</v>
      </c>
      <c r="M62" s="14">
        <v>7000</v>
      </c>
      <c r="N62" s="14">
        <v>4900</v>
      </c>
      <c r="O62" s="14">
        <v>9900</v>
      </c>
      <c r="P62" s="14">
        <v>12900</v>
      </c>
      <c r="Q62" s="14">
        <v>7000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 t="s">
        <v>130</v>
      </c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17560</v>
      </c>
      <c r="E64" s="3">
        <v>17171.111111111109</v>
      </c>
      <c r="F64" s="4" t="str">
        <f>IF((D64-E64)&lt;0,"↓",IF((D64-E64)&gt;0,"↑",""))</f>
        <v>↑</v>
      </c>
      <c r="G64" s="5">
        <f>ABS(D64-E64)</f>
        <v>388.88888888889051</v>
      </c>
      <c r="H64" s="27">
        <f>ROUND(((D64-E64)/E64)*100,1)</f>
        <v>2.2999999999999998</v>
      </c>
      <c r="I64" s="14">
        <v>17350</v>
      </c>
      <c r="J64" s="14">
        <v>11800</v>
      </c>
      <c r="K64" s="14">
        <v>15500</v>
      </c>
      <c r="L64" s="14">
        <v>18900</v>
      </c>
      <c r="M64" s="14">
        <v>16900</v>
      </c>
      <c r="N64" s="14">
        <v>15890</v>
      </c>
      <c r="O64" s="14">
        <v>19900</v>
      </c>
      <c r="P64" s="14">
        <v>24900</v>
      </c>
      <c r="Q64" s="14">
        <v>16900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126</v>
      </c>
      <c r="K65" s="14" t="s">
        <v>113</v>
      </c>
      <c r="L65" s="14" t="s">
        <v>123</v>
      </c>
      <c r="M65" s="14" t="s">
        <v>123</v>
      </c>
      <c r="N65" s="14" t="s">
        <v>123</v>
      </c>
      <c r="O65" s="14" t="s">
        <v>123</v>
      </c>
      <c r="P65" s="14" t="s">
        <v>123</v>
      </c>
      <c r="Q65" s="14" t="s">
        <v>123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1535.8888888888889</v>
      </c>
      <c r="E66" s="3">
        <v>1532.5555555555557</v>
      </c>
      <c r="F66" s="4" t="str">
        <f t="shared" si="0"/>
        <v>↑</v>
      </c>
      <c r="G66" s="5">
        <f>ABS(D66-E66)</f>
        <v>3.3333333333332575</v>
      </c>
      <c r="H66" s="27">
        <f>ROUND(((D66-E66)/E66)*100,1)</f>
        <v>0.2</v>
      </c>
      <c r="I66" s="14">
        <v>1509</v>
      </c>
      <c r="J66" s="14">
        <v>1537</v>
      </c>
      <c r="K66" s="14">
        <v>1487</v>
      </c>
      <c r="L66" s="14">
        <v>1499</v>
      </c>
      <c r="M66" s="14">
        <v>1599</v>
      </c>
      <c r="N66" s="14">
        <v>1668</v>
      </c>
      <c r="O66" s="14">
        <v>1499</v>
      </c>
      <c r="P66" s="14">
        <v>1538</v>
      </c>
      <c r="Q66" s="14">
        <v>1487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907.33333333333337</v>
      </c>
      <c r="E68" s="3">
        <v>907.33333333333337</v>
      </c>
      <c r="F68" s="4" t="str">
        <f t="shared" si="0"/>
        <v/>
      </c>
      <c r="G68" s="5">
        <f>ABS(D68-E68)</f>
        <v>0</v>
      </c>
      <c r="H68" s="27">
        <f>ROUND(((D68-E68)/E68)*100,1)</f>
        <v>0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1004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1324.7777777777778</v>
      </c>
      <c r="E70" s="3">
        <v>1319.2222222222222</v>
      </c>
      <c r="F70" s="4" t="str">
        <f t="shared" si="0"/>
        <v>↑</v>
      </c>
      <c r="G70" s="5">
        <f>ABS(D70-E70)</f>
        <v>5.5555555555556566</v>
      </c>
      <c r="H70" s="27">
        <f>ROUND(((D70-E70)/E70)*100,1)</f>
        <v>0.4</v>
      </c>
      <c r="I70" s="14">
        <v>1297</v>
      </c>
      <c r="J70" s="14">
        <v>1319</v>
      </c>
      <c r="K70" s="14">
        <v>1277</v>
      </c>
      <c r="L70" s="14">
        <v>1299</v>
      </c>
      <c r="M70" s="14">
        <v>1379</v>
      </c>
      <c r="N70" s="14">
        <v>1458</v>
      </c>
      <c r="O70" s="14">
        <v>1289</v>
      </c>
      <c r="P70" s="14">
        <v>1328</v>
      </c>
      <c r="Q70" s="14">
        <v>1277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2018-03-18T11:37:05Z</dcterms:modified>
</cp:coreProperties>
</file>