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5100" yWindow="-156" windowWidth="14160" windowHeight="9120" tabRatio="683"/>
  </bookViews>
  <sheets>
    <sheet name="요금" sheetId="11" r:id="rId1"/>
  </sheets>
  <calcPr calcId="145621"/>
</workbook>
</file>

<file path=xl/calcChain.xml><?xml version="1.0" encoding="utf-8"?>
<calcChain xmlns="http://schemas.openxmlformats.org/spreadsheetml/2006/main">
  <c r="D41" i="11" l="1"/>
  <c r="H41" i="11" s="1"/>
  <c r="D46" i="11"/>
  <c r="G46" i="11" s="1"/>
  <c r="D38" i="11"/>
  <c r="F38" i="11" s="1"/>
  <c r="D34" i="11"/>
  <c r="H34" i="11" s="1"/>
  <c r="D30" i="11"/>
  <c r="F30" i="11" s="1"/>
  <c r="D26" i="11"/>
  <c r="H26" i="11" s="1"/>
  <c r="D18" i="11"/>
  <c r="H18" i="11" s="1"/>
  <c r="D14" i="11"/>
  <c r="H14" i="11" s="1"/>
  <c r="D10" i="11"/>
  <c r="H10" i="11" s="1"/>
  <c r="D40" i="11"/>
  <c r="G40" i="11" s="1"/>
  <c r="D22" i="11"/>
  <c r="G22" i="11" s="1"/>
  <c r="D6" i="11"/>
  <c r="H6" i="11" s="1"/>
  <c r="F43" i="11"/>
  <c r="D4" i="11"/>
  <c r="H4" i="11" s="1"/>
  <c r="D5" i="11"/>
  <c r="H5" i="11" s="1"/>
  <c r="D7" i="11"/>
  <c r="G7" i="11" s="1"/>
  <c r="D8" i="11"/>
  <c r="F8" i="11" s="1"/>
  <c r="D9" i="11"/>
  <c r="H9" i="11" s="1"/>
  <c r="D11" i="11"/>
  <c r="F11" i="11" s="1"/>
  <c r="D12" i="11"/>
  <c r="H12" i="11" s="1"/>
  <c r="D13" i="11"/>
  <c r="H13" i="11" s="1"/>
  <c r="D15" i="11"/>
  <c r="G15" i="11" s="1"/>
  <c r="D16" i="11"/>
  <c r="H16" i="11" s="1"/>
  <c r="D17" i="11"/>
  <c r="F17" i="11" s="1"/>
  <c r="D19" i="11"/>
  <c r="F19" i="11" s="1"/>
  <c r="D20" i="11"/>
  <c r="G20" i="11" s="1"/>
  <c r="D21" i="11"/>
  <c r="H21" i="11" s="1"/>
  <c r="D23" i="11"/>
  <c r="G23" i="11" s="1"/>
  <c r="D24" i="11"/>
  <c r="F24" i="11" s="1"/>
  <c r="D25" i="11"/>
  <c r="F25" i="11" s="1"/>
  <c r="D27" i="11"/>
  <c r="F27" i="11" s="1"/>
  <c r="D28" i="11"/>
  <c r="H28" i="11" s="1"/>
  <c r="D32" i="11"/>
  <c r="G32" i="11" s="1"/>
  <c r="D33" i="11"/>
  <c r="F33" i="11" s="1"/>
  <c r="D35" i="11"/>
  <c r="G35" i="11" s="1"/>
  <c r="D36" i="11"/>
  <c r="H36" i="11"/>
  <c r="D37" i="11"/>
  <c r="F37" i="11" s="1"/>
  <c r="D39" i="11"/>
  <c r="H39" i="11" s="1"/>
  <c r="D44" i="11"/>
  <c r="F44" i="11" s="1"/>
  <c r="D45" i="11"/>
  <c r="G45" i="11" s="1"/>
  <c r="D47" i="11"/>
  <c r="F47" i="11" s="1"/>
  <c r="D3" i="11"/>
  <c r="G3" i="11" s="1"/>
  <c r="G36" i="11"/>
  <c r="F36" i="11"/>
  <c r="G41" i="11"/>
  <c r="H32" i="11" l="1"/>
  <c r="F32" i="11"/>
  <c r="G24" i="11"/>
  <c r="G9" i="11"/>
  <c r="F41" i="11"/>
  <c r="H38" i="11"/>
  <c r="G38" i="11"/>
  <c r="F14" i="11"/>
  <c r="G14" i="11"/>
  <c r="G33" i="11"/>
  <c r="H33" i="11"/>
  <c r="H37" i="11"/>
  <c r="G37" i="11"/>
  <c r="G30" i="11"/>
  <c r="G25" i="11"/>
  <c r="G26" i="11"/>
  <c r="H24" i="11"/>
  <c r="H23" i="11"/>
  <c r="F23" i="11"/>
  <c r="F18" i="11"/>
  <c r="G18" i="11"/>
  <c r="H17" i="11"/>
  <c r="F9" i="11"/>
  <c r="F7" i="11"/>
  <c r="G6" i="11"/>
  <c r="G44" i="11"/>
  <c r="H40" i="11"/>
  <c r="F40" i="11"/>
  <c r="G39" i="11"/>
  <c r="F39" i="11"/>
  <c r="H30" i="11"/>
  <c r="H25" i="11"/>
  <c r="H22" i="11"/>
  <c r="F22" i="11"/>
  <c r="F20" i="11"/>
  <c r="H19" i="11"/>
  <c r="G16" i="11"/>
  <c r="F16" i="11"/>
  <c r="G11" i="11"/>
  <c r="H11" i="11"/>
  <c r="H7" i="11"/>
  <c r="F6" i="11"/>
  <c r="F5" i="11"/>
  <c r="H47" i="11"/>
  <c r="G47" i="11"/>
  <c r="H46" i="11"/>
  <c r="F46" i="11"/>
  <c r="F45" i="11"/>
  <c r="H45" i="11"/>
  <c r="H44" i="11"/>
  <c r="H35" i="11"/>
  <c r="F35" i="11"/>
  <c r="G28" i="11"/>
  <c r="F28" i="11"/>
  <c r="H27" i="11"/>
  <c r="G27" i="11"/>
  <c r="F26" i="11"/>
  <c r="F21" i="11"/>
  <c r="G21" i="11"/>
  <c r="H20" i="11"/>
  <c r="G19" i="11"/>
  <c r="G17" i="11"/>
  <c r="H15" i="11"/>
  <c r="F15" i="11"/>
  <c r="F13" i="11"/>
  <c r="G13" i="11"/>
  <c r="F12" i="11"/>
  <c r="G12" i="11"/>
  <c r="G10" i="11"/>
  <c r="F10" i="11"/>
  <c r="H8" i="11"/>
  <c r="G8" i="11"/>
  <c r="G5" i="11"/>
  <c r="F4" i="11"/>
  <c r="G4" i="11"/>
  <c r="F3" i="11"/>
  <c r="H3" i="11"/>
  <c r="F34" i="11"/>
  <c r="G34" i="11"/>
</calcChain>
</file>

<file path=xl/sharedStrings.xml><?xml version="1.0" encoding="utf-8"?>
<sst xmlns="http://schemas.openxmlformats.org/spreadsheetml/2006/main" count="109" uniqueCount="104">
  <si>
    <t>연희동</t>
    <phoneticPr fontId="2" type="noConversion"/>
  </si>
  <si>
    <t>석남1동</t>
    <phoneticPr fontId="2" type="noConversion"/>
  </si>
  <si>
    <t>석남2동</t>
    <phoneticPr fontId="2" type="noConversion"/>
  </si>
  <si>
    <t>가좌동</t>
    <phoneticPr fontId="2" type="noConversion"/>
  </si>
  <si>
    <t>신현동</t>
    <phoneticPr fontId="2" type="noConversion"/>
  </si>
  <si>
    <t>검암동</t>
    <phoneticPr fontId="2" type="noConversion"/>
  </si>
  <si>
    <t>검단동</t>
    <phoneticPr fontId="2" type="noConversion"/>
  </si>
  <si>
    <t>당하동</t>
    <phoneticPr fontId="2" type="noConversion"/>
  </si>
  <si>
    <t>구분</t>
    <phoneticPr fontId="2" type="noConversion"/>
  </si>
  <si>
    <t>품목명</t>
    <phoneticPr fontId="2" type="noConversion"/>
  </si>
  <si>
    <t>규격 및 단위</t>
    <phoneticPr fontId="2" type="noConversion"/>
  </si>
  <si>
    <t>1그릇</t>
  </si>
  <si>
    <t>냉      면</t>
    <phoneticPr fontId="2" type="noConversion"/>
  </si>
  <si>
    <t>비 빔  밥</t>
    <phoneticPr fontId="2" type="noConversion"/>
  </si>
  <si>
    <t>갈 비  탕</t>
    <phoneticPr fontId="2" type="noConversion"/>
  </si>
  <si>
    <t>삼 계  탕</t>
    <phoneticPr fontId="2" type="noConversion"/>
  </si>
  <si>
    <t>김치찌개</t>
    <phoneticPr fontId="2" type="noConversion"/>
  </si>
  <si>
    <t>된장찌개</t>
    <phoneticPr fontId="2" type="noConversion"/>
  </si>
  <si>
    <t>칼 국  수</t>
    <phoneticPr fontId="2" type="noConversion"/>
  </si>
  <si>
    <t>김      밥</t>
    <phoneticPr fontId="2" type="noConversion"/>
  </si>
  <si>
    <t>돈 까  스</t>
    <phoneticPr fontId="2" type="noConversion"/>
  </si>
  <si>
    <t>자 장  면</t>
    <phoneticPr fontId="2" type="noConversion"/>
  </si>
  <si>
    <t>짬      뽕</t>
    <phoneticPr fontId="2" type="noConversion"/>
  </si>
  <si>
    <t>탕 수  육</t>
    <phoneticPr fontId="2" type="noConversion"/>
  </si>
  <si>
    <t>삼 겹  살</t>
    <phoneticPr fontId="2" type="noConversion"/>
  </si>
  <si>
    <t>양념돼지갈비</t>
    <phoneticPr fontId="2" type="noConversion"/>
  </si>
  <si>
    <t>불 고  기</t>
    <phoneticPr fontId="2" type="noConversion"/>
  </si>
  <si>
    <t>생선초밥</t>
    <phoneticPr fontId="2" type="noConversion"/>
  </si>
  <si>
    <t>햄 버  거</t>
    <phoneticPr fontId="2" type="noConversion"/>
  </si>
  <si>
    <t>피      자</t>
    <phoneticPr fontId="2" type="noConversion"/>
  </si>
  <si>
    <t>공동주택관리비</t>
    <phoneticPr fontId="2" type="noConversion"/>
  </si>
  <si>
    <t>영화관람료</t>
    <phoneticPr fontId="2" type="noConversion"/>
  </si>
  <si>
    <t>PC방 이용료</t>
    <phoneticPr fontId="2" type="noConversion"/>
  </si>
  <si>
    <t>1시간</t>
  </si>
  <si>
    <t>수영장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</si>
  <si>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</si>
  <si>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</si>
  <si>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사진촬영료</t>
    <phoneticPr fontId="2" type="noConversion"/>
  </si>
  <si>
    <t>사진인화료</t>
    <phoneticPr fontId="2" type="noConversion"/>
  </si>
  <si>
    <t>이 용  료</t>
    <phoneticPr fontId="2" type="noConversion"/>
  </si>
  <si>
    <t>미 용  료</t>
    <phoneticPr fontId="2" type="noConversion"/>
  </si>
  <si>
    <t>택배이용료</t>
    <phoneticPr fontId="2" type="noConversion"/>
  </si>
  <si>
    <t>의복수선료</t>
    <phoneticPr fontId="2" type="noConversion"/>
  </si>
  <si>
    <t>설 렁  탕</t>
    <phoneticPr fontId="2" type="noConversion"/>
  </si>
  <si>
    <t>1접시(보통), 돼지고기
(국내산으로 조사하되, 원산지기재)</t>
    <phoneticPr fontId="2" type="noConversion"/>
  </si>
  <si>
    <r>
      <t>라면(외식</t>
    </r>
    <r>
      <rPr>
        <sz val="11"/>
        <rFont val="돋움"/>
        <family val="3"/>
        <charset val="129"/>
      </rPr>
      <t>)</t>
    </r>
    <phoneticPr fontId="2" type="noConversion"/>
  </si>
  <si>
    <r>
      <t>커피(외식</t>
    </r>
    <r>
      <rPr>
        <sz val="11"/>
        <rFont val="돋움"/>
        <family val="3"/>
        <charset val="129"/>
      </rPr>
      <t>)</t>
    </r>
    <phoneticPr fontId="2" type="noConversion"/>
  </si>
  <si>
    <r>
      <t>국 산 차</t>
    </r>
    <r>
      <rPr>
        <sz val="11"/>
        <rFont val="돋움"/>
        <family val="3"/>
        <charset val="129"/>
      </rPr>
      <t>(외식)</t>
    </r>
    <phoneticPr fontId="2" type="noConversion"/>
  </si>
  <si>
    <t>양복세탁료</t>
    <phoneticPr fontId="2" type="noConversion"/>
  </si>
  <si>
    <t>운동경기관람료</t>
    <phoneticPr fontId="2" type="noConversion"/>
  </si>
  <si>
    <t>볼링장 이용료</t>
    <phoneticPr fontId="2" type="noConversion"/>
  </si>
  <si>
    <t>골프연습장이용료</t>
    <phoneticPr fontId="2" type="noConversion"/>
  </si>
  <si>
    <r>
      <t>숙박료(호텔</t>
    </r>
    <r>
      <rPr>
        <sz val="11"/>
        <rFont val="돋움"/>
        <family val="3"/>
        <charset val="129"/>
      </rPr>
      <t>)</t>
    </r>
    <phoneticPr fontId="2" type="noConversion"/>
  </si>
  <si>
    <r>
      <t>숙박료(여관</t>
    </r>
    <r>
      <rPr>
        <sz val="11"/>
        <rFont val="돋움"/>
        <family val="3"/>
        <charset val="129"/>
      </rPr>
      <t>)</t>
    </r>
    <phoneticPr fontId="2" type="noConversion"/>
  </si>
  <si>
    <t>목욕료</t>
    <phoneticPr fontId="2" type="noConversion"/>
  </si>
  <si>
    <t>찜질방이용료</t>
    <phoneticPr fontId="2" type="noConversion"/>
  </si>
  <si>
    <t>소고기</t>
    <phoneticPr fontId="2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</si>
  <si>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2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</si>
  <si>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2" type="noConversion"/>
  </si>
  <si>
    <t>콘도이용료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</si>
  <si>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</si>
  <si>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</si>
  <si>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</si>
  <si>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</si>
  <si>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</si>
  <si>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</si>
  <si>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>1인분(국내산으로로 조사하되 원산지 기재 / 정확한  g 기재)</t>
    <phoneticPr fontId="2" type="noConversion"/>
  </si>
  <si>
    <t>1그릇(배달이 아닌 업소내 판매가격)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</si>
  <si>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</si>
  <si>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</si>
  <si>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</si>
  <si>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</si>
  <si>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</si>
  <si>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1인분(일반보통라면)</t>
    <phoneticPr fontId="2" type="noConversion"/>
  </si>
  <si>
    <t>1인분(일반김밥)</t>
    <phoneticPr fontId="2" type="noConversion"/>
  </si>
  <si>
    <t>1잔(일반원두커피)
(전문업소가 아닌 일반업소)</t>
    <phoneticPr fontId="2" type="noConversion"/>
  </si>
  <si>
    <t>1잔(녹차)
(전문업소가 아닌 일반업소)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</si>
  <si>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</si>
  <si>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</si>
  <si>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</si>
  <si>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
(크기:중형(가로+세로+높이=140cm)
(무게:20kg이하, 타지역(특수지제외)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</si>
  <si>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</si>
  <si>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</si>
  <si>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1회(일반인 평일,1게임, 오후기준, 신발대여료 제외)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</si>
  <si>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</si>
  <si>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</si>
  <si>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</si>
  <si>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</si>
  <si>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</si>
  <si>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</si>
  <si>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1일(평일,스탠다드, 2급 기준)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</si>
  <si>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</si>
  <si>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</si>
  <si>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</si>
  <si>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</si>
  <si>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</si>
  <si>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</si>
  <si>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금월가격
(원)</t>
    <phoneticPr fontId="2" type="noConversion"/>
  </si>
  <si>
    <t>전월가격
(원)</t>
    <phoneticPr fontId="2" type="noConversion"/>
  </si>
  <si>
    <t>등락가격
(원)</t>
    <phoneticPr fontId="2" type="noConversion"/>
  </si>
  <si>
    <t>등락율(%)</t>
    <phoneticPr fontId="2" type="noConversion"/>
  </si>
  <si>
    <t>치킨</t>
    <phoneticPr fontId="2" type="noConversion"/>
  </si>
  <si>
    <t>청라동</t>
    <phoneticPr fontId="2" type="noConversion"/>
  </si>
  <si>
    <t>서구 개인서비스요금(5월)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</si>
</sst>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11"/>
      <color indexed="10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 style="thin">
        <color indexed="48"/>
      </left>
      <right/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47">
    <xf numFmtId="0" fontId="0" fillId="0" borderId="0" xfId="0"/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41" fontId="3" fillId="2" borderId="1" xfId="1" applyFont="1" applyFill="1" applyBorder="1" applyAlignment="1">
      <alignment vertical="center"/>
    </xf>
    <xf numFmtId="41" fontId="3" fillId="2" borderId="1" xfId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vertical="center"/>
    </xf>
    <xf numFmtId="178" fontId="3" fillId="2" borderId="1" xfId="1" applyNumberFormat="1" applyFont="1" applyFill="1" applyBorder="1" applyAlignment="1">
      <alignment vertical="center"/>
    </xf>
    <xf numFmtId="41" fontId="3" fillId="2" borderId="2" xfId="1" applyFont="1" applyFill="1" applyBorder="1" applyAlignment="1">
      <alignment vertical="center"/>
    </xf>
    <xf numFmtId="41" fontId="3" fillId="2" borderId="2" xfId="1" applyFont="1" applyFill="1" applyBorder="1" applyAlignment="1">
      <alignment horizontal="right" vertical="center"/>
    </xf>
    <xf numFmtId="178" fontId="3" fillId="2" borderId="2" xfId="0" applyNumberFormat="1" applyFont="1" applyFill="1" applyBorder="1" applyAlignment="1">
      <alignment vertical="center"/>
    </xf>
    <xf numFmtId="178" fontId="3" fillId="2" borderId="2" xfId="1" applyNumberFormat="1" applyFont="1" applyFill="1" applyBorder="1" applyAlignment="1">
      <alignment vertical="center"/>
    </xf>
    <xf numFmtId="41" fontId="3" fillId="2" borderId="3" xfId="1" applyFont="1" applyFill="1" applyBorder="1" applyAlignment="1">
      <alignment vertical="center"/>
    </xf>
    <xf numFmtId="41" fontId="3" fillId="2" borderId="4" xfId="1" applyFont="1" applyFill="1" applyBorder="1" applyAlignment="1">
      <alignment horizontal="right" vertical="center"/>
    </xf>
    <xf numFmtId="41" fontId="3" fillId="2" borderId="2" xfId="1" applyFont="1" applyFill="1" applyBorder="1" applyAlignment="1">
      <alignment vertical="center" wrapText="1"/>
    </xf>
    <xf numFmtId="41" fontId="3" fillId="2" borderId="5" xfId="1" applyFont="1" applyFill="1" applyBorder="1" applyAlignment="1">
      <alignment horizontal="right" vertical="center"/>
    </xf>
    <xf numFmtId="176" fontId="4" fillId="0" borderId="6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shrinkToFit="1"/>
    </xf>
    <xf numFmtId="0" fontId="1" fillId="0" borderId="6" xfId="0" applyFont="1" applyBorder="1" applyAlignment="1">
      <alignment horizontal="center" vertical="center" shrinkToFit="1"/>
    </xf>
    <xf numFmtId="41" fontId="7" fillId="3" borderId="6" xfId="1" applyFont="1" applyFill="1" applyBorder="1" applyAlignment="1">
      <alignment vertical="center" shrinkToFit="1"/>
    </xf>
    <xf numFmtId="0" fontId="7" fillId="4" borderId="7" xfId="0" applyFont="1" applyFill="1" applyBorder="1" applyAlignment="1" applyProtection="1">
      <alignment horizontal="center" vertical="center"/>
    </xf>
    <xf numFmtId="41" fontId="7" fillId="4" borderId="8" xfId="1" applyFont="1" applyFill="1" applyBorder="1" applyAlignment="1" applyProtection="1">
      <alignment vertical="center"/>
    </xf>
    <xf numFmtId="0" fontId="1" fillId="0" borderId="0" xfId="0" applyFont="1"/>
    <xf numFmtId="41" fontId="1" fillId="0" borderId="0" xfId="0" applyNumberFormat="1" applyFont="1"/>
    <xf numFmtId="0" fontId="3" fillId="0" borderId="6" xfId="0" applyFont="1" applyBorder="1" applyAlignment="1">
      <alignment horizontal="center" vertical="center" wrapText="1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wrapText="1" shrinkToFit="1"/>
    </xf>
    <xf numFmtId="0" fontId="3" fillId="0" borderId="6" xfId="0" applyFont="1" applyFill="1" applyBorder="1" applyAlignment="1">
      <alignment horizontal="center" vertical="center" shrinkToFit="1"/>
    </xf>
    <xf numFmtId="176" fontId="3" fillId="0" borderId="0" xfId="0" applyNumberFormat="1" applyFont="1" applyAlignment="1">
      <alignment horizontal="left" vertical="center"/>
    </xf>
    <xf numFmtId="0" fontId="5" fillId="2" borderId="6" xfId="0" applyFont="1" applyFill="1" applyBorder="1" applyAlignment="1">
      <alignment horizontal="center" vertical="center" wrapText="1"/>
    </xf>
    <xf numFmtId="41" fontId="3" fillId="2" borderId="10" xfId="1" applyFont="1" applyFill="1" applyBorder="1" applyAlignment="1">
      <alignment vertical="center"/>
    </xf>
    <xf numFmtId="41" fontId="3" fillId="2" borderId="10" xfId="1" applyFont="1" applyFill="1" applyBorder="1" applyAlignment="1">
      <alignment horizontal="right" vertical="center"/>
    </xf>
    <xf numFmtId="178" fontId="3" fillId="2" borderId="10" xfId="0" applyNumberFormat="1" applyFont="1" applyFill="1" applyBorder="1" applyAlignment="1">
      <alignment vertical="center"/>
    </xf>
    <xf numFmtId="178" fontId="3" fillId="2" borderId="10" xfId="1" applyNumberFormat="1" applyFont="1" applyFill="1" applyBorder="1" applyAlignment="1">
      <alignment vertical="center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Border="1" applyAlignment="1">
      <alignment vertical="center"/>
    </xf>
    <xf numFmtId="178" fontId="4" fillId="5" borderId="11" xfId="0" applyNumberFormat="1" applyFont="1" applyFill="1" applyBorder="1" applyAlignment="1">
      <alignment horizontal="center" vertical="center" wrapText="1"/>
    </xf>
    <xf numFmtId="178" fontId="3" fillId="2" borderId="10" xfId="1" applyNumberFormat="1" applyFont="1" applyFill="1" applyBorder="1" applyAlignment="1">
      <alignment horizontal="right" vertical="center" wrapText="1"/>
    </xf>
    <xf numFmtId="0" fontId="0" fillId="0" borderId="6" xfId="0" applyFill="1" applyBorder="1" applyAlignment="1">
      <alignment horizontal="center" vertical="center" shrinkToFit="1"/>
    </xf>
    <xf numFmtId="178" fontId="3" fillId="2" borderId="2" xfId="1" applyNumberFormat="1" applyFont="1" applyFill="1" applyBorder="1" applyAlignment="1">
      <alignment vertical="center" wrapText="1"/>
    </xf>
    <xf numFmtId="177" fontId="8" fillId="4" borderId="6" xfId="1" applyNumberFormat="1" applyFont="1" applyFill="1" applyBorder="1" applyAlignment="1">
      <alignment horizontal="right" vertical="center"/>
    </xf>
    <xf numFmtId="176" fontId="6" fillId="0" borderId="0" xfId="0" applyNumberFormat="1" applyFont="1" applyFill="1" applyBorder="1" applyAlignment="1">
      <alignment horizontal="center" vertical="center" wrapText="1"/>
    </xf>
    <xf numFmtId="176" fontId="1" fillId="0" borderId="9" xfId="0" applyNumberFormat="1" applyFont="1" applyFill="1" applyBorder="1" applyAlignment="1">
      <alignment horizontal="center" vertical="center" wrapText="1"/>
    </xf>
    <xf numFmtId="176" fontId="1" fillId="0" borderId="12" xfId="0" applyNumberFormat="1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176" fontId="1" fillId="0" borderId="13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zoomScale="80" zoomScaleNormal="80" zoomScaleSheetLayoutView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C13" sqref="C13"/>
    </sheetView>
  </sheetViews>
  <sheetFormatPr defaultColWidth="8.8984375" defaultRowHeight="14.4" x14ac:dyDescent="0.25"/>
  <cols>
    <col min="1" max="1" width="7.296875" style="3" customWidth="1"/>
    <col min="2" max="2" width="11.796875" style="1" customWidth="1"/>
    <col min="3" max="3" width="30.3984375" style="29" customWidth="1"/>
    <col min="4" max="5" width="9.8984375" style="23" bestFit="1" customWidth="1"/>
    <col min="6" max="6" width="1.09765625" style="23" customWidth="1"/>
    <col min="7" max="7" width="9.296875" style="23" bestFit="1" customWidth="1"/>
    <col min="8" max="8" width="8.59765625" style="23" customWidth="1"/>
    <col min="9" max="17" width="8.59765625" style="2" customWidth="1"/>
    <col min="18" max="16384" width="8.8984375" style="2"/>
  </cols>
  <sheetData>
    <row r="1" spans="1:19" ht="33.75" customHeight="1" thickBot="1" x14ac:dyDescent="0.3">
      <c r="A1" s="42" t="s">
        <v>103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R1" s="36"/>
    </row>
    <row r="2" spans="1:19" ht="27.75" customHeight="1" thickBot="1" x14ac:dyDescent="0.3">
      <c r="A2" s="16" t="s">
        <v>8</v>
      </c>
      <c r="B2" s="16" t="s">
        <v>9</v>
      </c>
      <c r="C2" s="17" t="s">
        <v>10</v>
      </c>
      <c r="D2" s="30" t="s">
        <v>97</v>
      </c>
      <c r="E2" s="30" t="s">
        <v>98</v>
      </c>
      <c r="F2" s="45" t="s">
        <v>99</v>
      </c>
      <c r="G2" s="45"/>
      <c r="H2" s="30" t="s">
        <v>100</v>
      </c>
      <c r="I2" s="37" t="s">
        <v>1</v>
      </c>
      <c r="J2" s="37" t="s">
        <v>2</v>
      </c>
      <c r="K2" s="37" t="s">
        <v>3</v>
      </c>
      <c r="L2" s="37" t="s">
        <v>0</v>
      </c>
      <c r="M2" s="37" t="s">
        <v>4</v>
      </c>
      <c r="N2" s="37" t="s">
        <v>5</v>
      </c>
      <c r="O2" s="37" t="s">
        <v>6</v>
      </c>
      <c r="P2" s="37" t="s">
        <v>7</v>
      </c>
      <c r="Q2" s="37" t="s">
        <v>102</v>
      </c>
    </row>
    <row r="3" spans="1:19" ht="24.9" customHeight="1" thickTop="1" x14ac:dyDescent="0.25">
      <c r="A3" s="43" t="s">
        <v>57</v>
      </c>
      <c r="B3" s="18" t="s">
        <v>43</v>
      </c>
      <c r="C3" s="25" t="s">
        <v>60</v>
      </c>
      <c r="D3" s="20">
        <f t="shared" ref="D3:D30" si="0">AVERAGE(I3:Q3)</f>
        <v>7833.333333333333</v>
      </c>
      <c r="E3" s="20">
        <v>7250</v>
      </c>
      <c r="F3" s="21" t="str">
        <f>IF((D3-E3)&lt;0,"↓",IF((D3-E3)&gt;0,"↑",""))</f>
        <v>↑</v>
      </c>
      <c r="G3" s="22">
        <f>ABS(D3-E3)</f>
        <v>583.33333333333303</v>
      </c>
      <c r="H3" s="41">
        <f>ROUND(((D3-E3)/E3)*100,1)</f>
        <v>8</v>
      </c>
      <c r="I3" s="4">
        <v>8000</v>
      </c>
      <c r="J3" s="8">
        <v>7500</v>
      </c>
      <c r="K3" s="12">
        <v>8000</v>
      </c>
      <c r="L3" s="4">
        <v>8000</v>
      </c>
      <c r="M3" s="5">
        <v>7000</v>
      </c>
      <c r="N3" s="6">
        <v>8000</v>
      </c>
      <c r="O3" s="7">
        <v>8000</v>
      </c>
      <c r="P3" s="11">
        <v>8000</v>
      </c>
      <c r="Q3" s="11">
        <v>8000</v>
      </c>
      <c r="R3" s="35"/>
    </row>
    <row r="4" spans="1:19" ht="24.9" customHeight="1" x14ac:dyDescent="0.25">
      <c r="A4" s="44"/>
      <c r="B4" s="18" t="s">
        <v>12</v>
      </c>
      <c r="C4" s="26" t="s">
        <v>61</v>
      </c>
      <c r="D4" s="20">
        <f t="shared" si="0"/>
        <v>5166.666666666667</v>
      </c>
      <c r="E4" s="20">
        <v>5055.5555555555557</v>
      </c>
      <c r="F4" s="21" t="str">
        <f t="shared" ref="F4:F44" si="1">IF((D4-E4)&lt;0,"↓",IF((D4-E4)&gt;0,"↑",""))</f>
        <v>↑</v>
      </c>
      <c r="G4" s="22">
        <f>ABS(D4-E4)</f>
        <v>111.11111111111131</v>
      </c>
      <c r="H4" s="41">
        <f t="shared" ref="H4:H47" si="2">ROUND(((D4-E4)/E4)*100,1)</f>
        <v>2.2000000000000002</v>
      </c>
      <c r="I4" s="8">
        <v>4500</v>
      </c>
      <c r="J4" s="8">
        <v>7000</v>
      </c>
      <c r="K4" s="12">
        <v>5000</v>
      </c>
      <c r="L4" s="8">
        <v>5000</v>
      </c>
      <c r="M4" s="9">
        <v>4000</v>
      </c>
      <c r="N4" s="10">
        <v>5000</v>
      </c>
      <c r="O4" s="11">
        <v>6000</v>
      </c>
      <c r="P4" s="11">
        <v>5000</v>
      </c>
      <c r="Q4" s="11">
        <v>5000</v>
      </c>
      <c r="R4" s="35"/>
      <c r="S4" s="35"/>
    </row>
    <row r="5" spans="1:19" ht="24.9" customHeight="1" x14ac:dyDescent="0.25">
      <c r="A5" s="44"/>
      <c r="B5" s="18" t="s">
        <v>13</v>
      </c>
      <c r="C5" s="26" t="s">
        <v>62</v>
      </c>
      <c r="D5" s="20">
        <f t="shared" si="0"/>
        <v>4944.4444444444443</v>
      </c>
      <c r="E5" s="20">
        <v>4944.4444444444443</v>
      </c>
      <c r="F5" s="21" t="str">
        <f t="shared" si="1"/>
        <v/>
      </c>
      <c r="G5" s="22">
        <f>ABS(D5-E5)</f>
        <v>0</v>
      </c>
      <c r="H5" s="41">
        <f t="shared" si="2"/>
        <v>0</v>
      </c>
      <c r="I5" s="8">
        <v>4500</v>
      </c>
      <c r="J5" s="8">
        <v>5000</v>
      </c>
      <c r="K5" s="12">
        <v>4500</v>
      </c>
      <c r="L5" s="8">
        <v>5000</v>
      </c>
      <c r="M5" s="13">
        <v>4000</v>
      </c>
      <c r="N5" s="10">
        <v>7000</v>
      </c>
      <c r="O5" s="11">
        <v>4500</v>
      </c>
      <c r="P5" s="11">
        <v>5000</v>
      </c>
      <c r="Q5" s="11">
        <v>5000</v>
      </c>
      <c r="R5" s="35"/>
    </row>
    <row r="6" spans="1:19" ht="24.9" customHeight="1" x14ac:dyDescent="0.25">
      <c r="A6" s="44"/>
      <c r="B6" s="18" t="s">
        <v>14</v>
      </c>
      <c r="C6" s="25" t="s">
        <v>60</v>
      </c>
      <c r="D6" s="20">
        <f t="shared" si="0"/>
        <v>8111.1111111111113</v>
      </c>
      <c r="E6" s="20">
        <v>7555.5555555555557</v>
      </c>
      <c r="F6" s="21" t="str">
        <f t="shared" si="1"/>
        <v>↑</v>
      </c>
      <c r="G6" s="22">
        <f t="shared" ref="G6:G44" si="3">ABS(D6-E6)</f>
        <v>555.55555555555566</v>
      </c>
      <c r="H6" s="41">
        <f t="shared" si="2"/>
        <v>7.4</v>
      </c>
      <c r="I6" s="8">
        <v>9000</v>
      </c>
      <c r="J6" s="8">
        <v>10000</v>
      </c>
      <c r="K6" s="8">
        <v>8000</v>
      </c>
      <c r="L6" s="14">
        <v>6000</v>
      </c>
      <c r="M6" s="15">
        <v>5000</v>
      </c>
      <c r="N6" s="10">
        <v>6000</v>
      </c>
      <c r="O6" s="11">
        <v>11000</v>
      </c>
      <c r="P6" s="11">
        <v>8000</v>
      </c>
      <c r="Q6" s="11">
        <v>10000</v>
      </c>
      <c r="R6" s="35"/>
    </row>
    <row r="7" spans="1:19" ht="24.9" customHeight="1" x14ac:dyDescent="0.25">
      <c r="A7" s="44"/>
      <c r="B7" s="18" t="s">
        <v>15</v>
      </c>
      <c r="C7" s="27" t="s">
        <v>63</v>
      </c>
      <c r="D7" s="20">
        <f t="shared" si="0"/>
        <v>12333.333333333334</v>
      </c>
      <c r="E7" s="20">
        <v>12125</v>
      </c>
      <c r="F7" s="21" t="str">
        <f t="shared" si="1"/>
        <v>↑</v>
      </c>
      <c r="G7" s="22">
        <f t="shared" si="3"/>
        <v>208.33333333333394</v>
      </c>
      <c r="H7" s="41">
        <f t="shared" si="2"/>
        <v>1.7</v>
      </c>
      <c r="I7" s="8">
        <v>11000</v>
      </c>
      <c r="J7" s="8">
        <v>12000</v>
      </c>
      <c r="K7" s="8">
        <v>11000</v>
      </c>
      <c r="L7" s="14">
        <v>13000</v>
      </c>
      <c r="M7" s="15">
        <v>13000</v>
      </c>
      <c r="N7" s="10">
        <v>12000</v>
      </c>
      <c r="O7" s="11">
        <v>15000</v>
      </c>
      <c r="P7" s="11">
        <v>12000</v>
      </c>
      <c r="Q7" s="11">
        <v>12000</v>
      </c>
      <c r="R7" s="35"/>
    </row>
    <row r="8" spans="1:19" ht="24.9" customHeight="1" x14ac:dyDescent="0.25">
      <c r="A8" s="44"/>
      <c r="B8" s="18" t="s">
        <v>16</v>
      </c>
      <c r="C8" s="27" t="s">
        <v>64</v>
      </c>
      <c r="D8" s="20">
        <f t="shared" si="0"/>
        <v>4944.4444444444443</v>
      </c>
      <c r="E8" s="20">
        <v>5111.1111111111113</v>
      </c>
      <c r="F8" s="21" t="str">
        <f t="shared" si="1"/>
        <v>↓</v>
      </c>
      <c r="G8" s="22">
        <f t="shared" si="3"/>
        <v>166.66666666666697</v>
      </c>
      <c r="H8" s="41">
        <f t="shared" si="2"/>
        <v>-3.3</v>
      </c>
      <c r="I8" s="8">
        <v>5000</v>
      </c>
      <c r="J8" s="8">
        <v>5000</v>
      </c>
      <c r="K8" s="8">
        <v>5000</v>
      </c>
      <c r="L8" s="8">
        <v>5000</v>
      </c>
      <c r="M8" s="9">
        <v>4500</v>
      </c>
      <c r="N8" s="10">
        <v>5000</v>
      </c>
      <c r="O8" s="11">
        <v>5000</v>
      </c>
      <c r="P8" s="11">
        <v>5000</v>
      </c>
      <c r="Q8" s="11">
        <v>5000</v>
      </c>
      <c r="R8" s="35"/>
      <c r="S8" s="35"/>
    </row>
    <row r="9" spans="1:19" ht="24.9" customHeight="1" x14ac:dyDescent="0.25">
      <c r="A9" s="44"/>
      <c r="B9" s="18" t="s">
        <v>17</v>
      </c>
      <c r="C9" s="27" t="s">
        <v>64</v>
      </c>
      <c r="D9" s="20">
        <f t="shared" si="0"/>
        <v>4888.8888888888887</v>
      </c>
      <c r="E9" s="20">
        <v>5000</v>
      </c>
      <c r="F9" s="21" t="str">
        <f t="shared" si="1"/>
        <v>↓</v>
      </c>
      <c r="G9" s="22">
        <f t="shared" si="3"/>
        <v>111.11111111111131</v>
      </c>
      <c r="H9" s="41">
        <f t="shared" si="2"/>
        <v>-2.2000000000000002</v>
      </c>
      <c r="I9" s="8">
        <v>4500</v>
      </c>
      <c r="J9" s="8">
        <v>5000</v>
      </c>
      <c r="K9" s="8">
        <v>5000</v>
      </c>
      <c r="L9" s="8">
        <v>5000</v>
      </c>
      <c r="M9" s="9">
        <v>4500</v>
      </c>
      <c r="N9" s="10">
        <v>5000</v>
      </c>
      <c r="O9" s="11">
        <v>5000</v>
      </c>
      <c r="P9" s="11">
        <v>5000</v>
      </c>
      <c r="Q9" s="11">
        <v>5000</v>
      </c>
      <c r="R9" s="35"/>
    </row>
    <row r="10" spans="1:19" ht="24.9" customHeight="1" x14ac:dyDescent="0.25">
      <c r="A10" s="44"/>
      <c r="B10" s="18" t="s">
        <v>26</v>
      </c>
      <c r="C10" s="27" t="s">
        <v>65</v>
      </c>
      <c r="D10" s="20">
        <f t="shared" si="0"/>
        <v>10877.777777777777</v>
      </c>
      <c r="E10" s="20">
        <v>11612.5</v>
      </c>
      <c r="F10" s="21" t="str">
        <f t="shared" si="1"/>
        <v>↓</v>
      </c>
      <c r="G10" s="22">
        <f t="shared" si="3"/>
        <v>734.72222222222263</v>
      </c>
      <c r="H10" s="41">
        <f t="shared" si="2"/>
        <v>-6.3</v>
      </c>
      <c r="I10" s="8">
        <v>5000</v>
      </c>
      <c r="J10" s="8">
        <v>14000</v>
      </c>
      <c r="K10" s="8">
        <v>10000</v>
      </c>
      <c r="L10" s="8">
        <v>13000</v>
      </c>
      <c r="M10" s="9">
        <v>9000</v>
      </c>
      <c r="N10" s="10">
        <v>7000</v>
      </c>
      <c r="O10" s="10">
        <v>11000</v>
      </c>
      <c r="P10" s="11">
        <v>14000</v>
      </c>
      <c r="Q10" s="11">
        <v>14900</v>
      </c>
      <c r="R10" s="35"/>
    </row>
    <row r="11" spans="1:19" ht="24.9" customHeight="1" x14ac:dyDescent="0.25">
      <c r="A11" s="44"/>
      <c r="B11" s="18" t="s">
        <v>56</v>
      </c>
      <c r="C11" s="27" t="s">
        <v>65</v>
      </c>
      <c r="D11" s="20">
        <f t="shared" si="0"/>
        <v>25666.666666666668</v>
      </c>
      <c r="E11" s="20">
        <v>25750</v>
      </c>
      <c r="F11" s="21" t="str">
        <f t="shared" si="1"/>
        <v>↓</v>
      </c>
      <c r="G11" s="22">
        <f t="shared" si="3"/>
        <v>83.333333333332121</v>
      </c>
      <c r="H11" s="41">
        <f t="shared" si="2"/>
        <v>-0.3</v>
      </c>
      <c r="I11" s="8">
        <v>15000</v>
      </c>
      <c r="J11" s="8">
        <v>23000</v>
      </c>
      <c r="K11" s="8">
        <v>23000</v>
      </c>
      <c r="L11" s="8">
        <v>38000</v>
      </c>
      <c r="M11" s="9">
        <v>15000</v>
      </c>
      <c r="N11" s="10">
        <v>19000</v>
      </c>
      <c r="O11" s="10">
        <v>41000</v>
      </c>
      <c r="P11" s="11">
        <v>30000</v>
      </c>
      <c r="Q11" s="11">
        <v>27000</v>
      </c>
      <c r="R11" s="35"/>
    </row>
    <row r="12" spans="1:19" ht="24.9" customHeight="1" x14ac:dyDescent="0.25">
      <c r="A12" s="44"/>
      <c r="B12" s="18" t="s">
        <v>25</v>
      </c>
      <c r="C12" s="27" t="s">
        <v>66</v>
      </c>
      <c r="D12" s="20">
        <f t="shared" si="0"/>
        <v>13666.666666666666</v>
      </c>
      <c r="E12" s="20">
        <v>12375</v>
      </c>
      <c r="F12" s="21" t="str">
        <f t="shared" si="1"/>
        <v>↑</v>
      </c>
      <c r="G12" s="22">
        <f t="shared" si="3"/>
        <v>1291.6666666666661</v>
      </c>
      <c r="H12" s="41">
        <f t="shared" si="2"/>
        <v>10.4</v>
      </c>
      <c r="I12" s="8">
        <v>13000</v>
      </c>
      <c r="J12" s="8">
        <v>10000</v>
      </c>
      <c r="K12" s="8">
        <v>12000</v>
      </c>
      <c r="L12" s="8">
        <v>18000</v>
      </c>
      <c r="M12" s="9">
        <v>11000</v>
      </c>
      <c r="N12" s="10">
        <v>14000</v>
      </c>
      <c r="O12" s="10">
        <v>15000</v>
      </c>
      <c r="P12" s="11">
        <v>15000</v>
      </c>
      <c r="Q12" s="11">
        <v>15000</v>
      </c>
      <c r="R12" s="35"/>
    </row>
    <row r="13" spans="1:19" ht="24.9" customHeight="1" x14ac:dyDescent="0.25">
      <c r="A13" s="44"/>
      <c r="B13" s="18" t="s">
        <v>24</v>
      </c>
      <c r="C13" s="27" t="s">
        <v>66</v>
      </c>
      <c r="D13" s="20">
        <f t="shared" si="0"/>
        <v>12100</v>
      </c>
      <c r="E13" s="20">
        <v>12000</v>
      </c>
      <c r="F13" s="21" t="str">
        <f t="shared" si="1"/>
        <v>↑</v>
      </c>
      <c r="G13" s="22">
        <f t="shared" si="3"/>
        <v>100</v>
      </c>
      <c r="H13" s="41">
        <f t="shared" si="2"/>
        <v>0.8</v>
      </c>
      <c r="I13" s="8">
        <v>12000</v>
      </c>
      <c r="J13" s="8">
        <v>10000</v>
      </c>
      <c r="K13" s="8">
        <v>12000</v>
      </c>
      <c r="L13" s="8">
        <v>14000</v>
      </c>
      <c r="M13" s="9">
        <v>6900</v>
      </c>
      <c r="N13" s="10">
        <v>13000</v>
      </c>
      <c r="O13" s="10">
        <v>15000</v>
      </c>
      <c r="P13" s="11">
        <v>13000</v>
      </c>
      <c r="Q13" s="11">
        <v>13000</v>
      </c>
      <c r="R13" s="35"/>
    </row>
    <row r="14" spans="1:19" ht="24.9" customHeight="1" x14ac:dyDescent="0.25">
      <c r="A14" s="44"/>
      <c r="B14" s="18" t="s">
        <v>21</v>
      </c>
      <c r="C14" s="28" t="s">
        <v>67</v>
      </c>
      <c r="D14" s="20">
        <f t="shared" si="0"/>
        <v>4944.4444444444443</v>
      </c>
      <c r="E14" s="20">
        <v>4388.8888888888887</v>
      </c>
      <c r="F14" s="21" t="str">
        <f t="shared" si="1"/>
        <v>↑</v>
      </c>
      <c r="G14" s="22">
        <f t="shared" si="3"/>
        <v>555.55555555555566</v>
      </c>
      <c r="H14" s="41">
        <f t="shared" si="2"/>
        <v>12.7</v>
      </c>
      <c r="I14" s="8">
        <v>5000</v>
      </c>
      <c r="J14" s="8">
        <v>4000</v>
      </c>
      <c r="K14" s="8">
        <v>5000</v>
      </c>
      <c r="L14" s="8">
        <v>6000</v>
      </c>
      <c r="M14" s="9">
        <v>4500</v>
      </c>
      <c r="N14" s="10">
        <v>5000</v>
      </c>
      <c r="O14" s="10">
        <v>5000</v>
      </c>
      <c r="P14" s="11">
        <v>5000</v>
      </c>
      <c r="Q14" s="11">
        <v>5000</v>
      </c>
      <c r="R14" s="35"/>
    </row>
    <row r="15" spans="1:19" ht="24.9" customHeight="1" x14ac:dyDescent="0.25">
      <c r="A15" s="44"/>
      <c r="B15" s="18" t="s">
        <v>22</v>
      </c>
      <c r="C15" s="28" t="s">
        <v>67</v>
      </c>
      <c r="D15" s="20">
        <f t="shared" si="0"/>
        <v>6222.2222222222226</v>
      </c>
      <c r="E15" s="20">
        <v>5444.4444444444443</v>
      </c>
      <c r="F15" s="21" t="str">
        <f t="shared" si="1"/>
        <v>↑</v>
      </c>
      <c r="G15" s="22">
        <f t="shared" si="3"/>
        <v>777.77777777777828</v>
      </c>
      <c r="H15" s="41">
        <f t="shared" si="2"/>
        <v>14.3</v>
      </c>
      <c r="I15" s="8">
        <v>7000</v>
      </c>
      <c r="J15" s="8">
        <v>5500</v>
      </c>
      <c r="K15" s="8">
        <v>6000</v>
      </c>
      <c r="L15" s="8">
        <v>8000</v>
      </c>
      <c r="M15" s="9">
        <v>6000</v>
      </c>
      <c r="N15" s="10">
        <v>6000</v>
      </c>
      <c r="O15" s="10">
        <v>6000</v>
      </c>
      <c r="P15" s="11">
        <v>6000</v>
      </c>
      <c r="Q15" s="11">
        <v>5500</v>
      </c>
      <c r="R15" s="35"/>
    </row>
    <row r="16" spans="1:19" ht="24.9" customHeight="1" x14ac:dyDescent="0.25">
      <c r="A16" s="44"/>
      <c r="B16" s="18" t="s">
        <v>23</v>
      </c>
      <c r="C16" s="27" t="s">
        <v>44</v>
      </c>
      <c r="D16" s="20">
        <f t="shared" si="0"/>
        <v>17333.333333333332</v>
      </c>
      <c r="E16" s="20">
        <v>19222.222222222223</v>
      </c>
      <c r="F16" s="21" t="str">
        <f t="shared" si="1"/>
        <v>↓</v>
      </c>
      <c r="G16" s="22">
        <f t="shared" si="3"/>
        <v>1888.8888888888905</v>
      </c>
      <c r="H16" s="41">
        <f t="shared" si="2"/>
        <v>-9.8000000000000007</v>
      </c>
      <c r="I16" s="8">
        <v>20000</v>
      </c>
      <c r="J16" s="8">
        <v>12000</v>
      </c>
      <c r="K16" s="8">
        <v>13000</v>
      </c>
      <c r="L16" s="8">
        <v>10000</v>
      </c>
      <c r="M16" s="9">
        <v>18000</v>
      </c>
      <c r="N16" s="10">
        <v>19000</v>
      </c>
      <c r="O16" s="10">
        <v>23000</v>
      </c>
      <c r="P16" s="11">
        <v>20000</v>
      </c>
      <c r="Q16" s="11">
        <v>21000</v>
      </c>
      <c r="R16" s="35"/>
    </row>
    <row r="17" spans="1:18" ht="24.9" customHeight="1" x14ac:dyDescent="0.25">
      <c r="A17" s="44"/>
      <c r="B17" s="18" t="s">
        <v>20</v>
      </c>
      <c r="C17" s="27" t="s">
        <v>68</v>
      </c>
      <c r="D17" s="20">
        <f t="shared" si="0"/>
        <v>6377.7777777777774</v>
      </c>
      <c r="E17" s="20">
        <v>5388.8888888888887</v>
      </c>
      <c r="F17" s="21" t="str">
        <f t="shared" si="1"/>
        <v>↑</v>
      </c>
      <c r="G17" s="22">
        <f t="shared" si="3"/>
        <v>988.88888888888869</v>
      </c>
      <c r="H17" s="41">
        <f t="shared" si="2"/>
        <v>18.399999999999999</v>
      </c>
      <c r="I17" s="8">
        <v>5000</v>
      </c>
      <c r="J17" s="8">
        <v>5500</v>
      </c>
      <c r="K17" s="8">
        <v>6000</v>
      </c>
      <c r="L17" s="8">
        <v>6000</v>
      </c>
      <c r="M17" s="9">
        <v>6000</v>
      </c>
      <c r="N17" s="10">
        <v>7000</v>
      </c>
      <c r="O17" s="10">
        <v>5500</v>
      </c>
      <c r="P17" s="11">
        <v>7500</v>
      </c>
      <c r="Q17" s="11">
        <v>8900</v>
      </c>
      <c r="R17" s="35"/>
    </row>
    <row r="18" spans="1:18" ht="24.9" customHeight="1" x14ac:dyDescent="0.25">
      <c r="A18" s="44"/>
      <c r="B18" s="18" t="s">
        <v>27</v>
      </c>
      <c r="C18" s="28" t="s">
        <v>69</v>
      </c>
      <c r="D18" s="20">
        <f t="shared" si="0"/>
        <v>11111.111111111111</v>
      </c>
      <c r="E18" s="20">
        <v>11000</v>
      </c>
      <c r="F18" s="21" t="str">
        <f t="shared" si="1"/>
        <v>↑</v>
      </c>
      <c r="G18" s="22">
        <f t="shared" si="3"/>
        <v>111.11111111111131</v>
      </c>
      <c r="H18" s="41">
        <f t="shared" si="2"/>
        <v>1</v>
      </c>
      <c r="I18" s="8">
        <v>12000</v>
      </c>
      <c r="J18" s="8">
        <v>10000</v>
      </c>
      <c r="K18" s="8">
        <v>10000</v>
      </c>
      <c r="L18" s="8">
        <v>10000</v>
      </c>
      <c r="M18" s="9">
        <v>10000</v>
      </c>
      <c r="N18" s="10">
        <v>10000</v>
      </c>
      <c r="O18" s="10">
        <v>13000</v>
      </c>
      <c r="P18" s="11">
        <v>15000</v>
      </c>
      <c r="Q18" s="11">
        <v>10000</v>
      </c>
      <c r="R18" s="35"/>
    </row>
    <row r="19" spans="1:18" ht="24.9" customHeight="1" x14ac:dyDescent="0.25">
      <c r="A19" s="44"/>
      <c r="B19" s="39" t="s">
        <v>101</v>
      </c>
      <c r="C19" s="25" t="s">
        <v>70</v>
      </c>
      <c r="D19" s="20">
        <f t="shared" si="0"/>
        <v>14655.555555555555</v>
      </c>
      <c r="E19" s="20">
        <v>13944.444444444445</v>
      </c>
      <c r="F19" s="21" t="str">
        <f t="shared" si="1"/>
        <v>↑</v>
      </c>
      <c r="G19" s="22">
        <f t="shared" si="3"/>
        <v>711.11111111110949</v>
      </c>
      <c r="H19" s="41">
        <f t="shared" si="2"/>
        <v>5.0999999999999996</v>
      </c>
      <c r="I19" s="8">
        <v>15000</v>
      </c>
      <c r="J19" s="8">
        <v>15000</v>
      </c>
      <c r="K19" s="8">
        <v>16000</v>
      </c>
      <c r="L19" s="8">
        <v>16000</v>
      </c>
      <c r="M19" s="9">
        <v>15000</v>
      </c>
      <c r="N19" s="10">
        <v>15000</v>
      </c>
      <c r="O19" s="10">
        <v>8900</v>
      </c>
      <c r="P19" s="11">
        <v>15000</v>
      </c>
      <c r="Q19" s="11">
        <v>16000</v>
      </c>
      <c r="R19" s="35"/>
    </row>
    <row r="20" spans="1:18" ht="24.9" customHeight="1" x14ac:dyDescent="0.25">
      <c r="A20" s="44"/>
      <c r="B20" s="18" t="s">
        <v>28</v>
      </c>
      <c r="C20" s="26" t="s">
        <v>71</v>
      </c>
      <c r="D20" s="20">
        <f t="shared" si="0"/>
        <v>3600</v>
      </c>
      <c r="E20" s="20">
        <v>3077.7777777777778</v>
      </c>
      <c r="F20" s="21" t="str">
        <f t="shared" si="1"/>
        <v>↑</v>
      </c>
      <c r="G20" s="22">
        <f t="shared" si="3"/>
        <v>522.22222222222217</v>
      </c>
      <c r="H20" s="41">
        <f t="shared" si="2"/>
        <v>17</v>
      </c>
      <c r="I20" s="8">
        <v>5200</v>
      </c>
      <c r="J20" s="8">
        <v>3400</v>
      </c>
      <c r="K20" s="8">
        <v>3400</v>
      </c>
      <c r="L20" s="8">
        <v>3400</v>
      </c>
      <c r="M20" s="9">
        <v>3400</v>
      </c>
      <c r="N20" s="10">
        <v>3400</v>
      </c>
      <c r="O20" s="11">
        <v>3400</v>
      </c>
      <c r="P20" s="11">
        <v>3400</v>
      </c>
      <c r="Q20" s="11">
        <v>3400</v>
      </c>
      <c r="R20" s="35"/>
    </row>
    <row r="21" spans="1:18" ht="24.9" customHeight="1" x14ac:dyDescent="0.25">
      <c r="A21" s="44"/>
      <c r="B21" s="18" t="s">
        <v>29</v>
      </c>
      <c r="C21" s="26" t="s">
        <v>72</v>
      </c>
      <c r="D21" s="20">
        <f t="shared" si="0"/>
        <v>9633.3333333333339</v>
      </c>
      <c r="E21" s="20">
        <v>10644.444444444445</v>
      </c>
      <c r="F21" s="21" t="str">
        <f t="shared" si="1"/>
        <v>↓</v>
      </c>
      <c r="G21" s="22">
        <f t="shared" si="3"/>
        <v>1011.1111111111113</v>
      </c>
      <c r="H21" s="41">
        <f t="shared" si="2"/>
        <v>-9.5</v>
      </c>
      <c r="I21" s="8">
        <v>6900</v>
      </c>
      <c r="J21" s="8">
        <v>6900</v>
      </c>
      <c r="K21" s="8">
        <v>6900</v>
      </c>
      <c r="L21" s="8">
        <v>14900</v>
      </c>
      <c r="M21" s="9">
        <v>6900</v>
      </c>
      <c r="N21" s="10">
        <v>16500</v>
      </c>
      <c r="O21" s="11">
        <v>13900</v>
      </c>
      <c r="P21" s="11">
        <v>6900</v>
      </c>
      <c r="Q21" s="11">
        <v>6900</v>
      </c>
      <c r="R21" s="35"/>
    </row>
    <row r="22" spans="1:18" ht="24.9" customHeight="1" x14ac:dyDescent="0.25">
      <c r="A22" s="44"/>
      <c r="B22" s="18" t="s">
        <v>18</v>
      </c>
      <c r="C22" s="28" t="s">
        <v>11</v>
      </c>
      <c r="D22" s="20">
        <f t="shared" si="0"/>
        <v>5166.666666666667</v>
      </c>
      <c r="E22" s="20">
        <v>4500</v>
      </c>
      <c r="F22" s="21" t="str">
        <f t="shared" si="1"/>
        <v>↑</v>
      </c>
      <c r="G22" s="22">
        <f t="shared" si="3"/>
        <v>666.66666666666697</v>
      </c>
      <c r="H22" s="41">
        <f t="shared" si="2"/>
        <v>14.8</v>
      </c>
      <c r="I22" s="8">
        <v>4500</v>
      </c>
      <c r="J22" s="8">
        <v>5000</v>
      </c>
      <c r="K22" s="8">
        <v>4500</v>
      </c>
      <c r="L22" s="8">
        <v>5000</v>
      </c>
      <c r="M22" s="9">
        <v>4500</v>
      </c>
      <c r="N22" s="10">
        <v>6000</v>
      </c>
      <c r="O22" s="11">
        <v>6000</v>
      </c>
      <c r="P22" s="11">
        <v>6000</v>
      </c>
      <c r="Q22" s="11">
        <v>5000</v>
      </c>
      <c r="R22" s="35"/>
    </row>
    <row r="23" spans="1:18" ht="24.9" customHeight="1" x14ac:dyDescent="0.25">
      <c r="A23" s="44"/>
      <c r="B23" s="18" t="s">
        <v>45</v>
      </c>
      <c r="C23" s="28" t="s">
        <v>73</v>
      </c>
      <c r="D23" s="20">
        <f t="shared" si="0"/>
        <v>2755.5555555555557</v>
      </c>
      <c r="E23" s="20">
        <v>2666.6666666666665</v>
      </c>
      <c r="F23" s="21" t="str">
        <f t="shared" si="1"/>
        <v>↑</v>
      </c>
      <c r="G23" s="22">
        <f t="shared" si="3"/>
        <v>88.888888888889142</v>
      </c>
      <c r="H23" s="41">
        <f t="shared" si="2"/>
        <v>3.3</v>
      </c>
      <c r="I23" s="8">
        <v>2500</v>
      </c>
      <c r="J23" s="8">
        <v>3000</v>
      </c>
      <c r="K23" s="8">
        <v>3000</v>
      </c>
      <c r="L23" s="8">
        <v>2500</v>
      </c>
      <c r="M23" s="9">
        <v>2500</v>
      </c>
      <c r="N23" s="10">
        <v>2500</v>
      </c>
      <c r="O23" s="11">
        <v>3000</v>
      </c>
      <c r="P23" s="11">
        <v>3000</v>
      </c>
      <c r="Q23" s="11">
        <v>2800</v>
      </c>
      <c r="R23" s="35"/>
    </row>
    <row r="24" spans="1:18" ht="24.9" customHeight="1" x14ac:dyDescent="0.25">
      <c r="A24" s="44"/>
      <c r="B24" s="18" t="s">
        <v>19</v>
      </c>
      <c r="C24" s="28" t="s">
        <v>74</v>
      </c>
      <c r="D24" s="20">
        <f t="shared" si="0"/>
        <v>1888.8888888888889</v>
      </c>
      <c r="E24" s="20">
        <v>1611.1111111111111</v>
      </c>
      <c r="F24" s="21" t="str">
        <f t="shared" si="1"/>
        <v>↑</v>
      </c>
      <c r="G24" s="22">
        <f t="shared" si="3"/>
        <v>277.77777777777783</v>
      </c>
      <c r="H24" s="41">
        <f t="shared" si="2"/>
        <v>17.2</v>
      </c>
      <c r="I24" s="8">
        <v>1500</v>
      </c>
      <c r="J24" s="8">
        <v>3000</v>
      </c>
      <c r="K24" s="8">
        <v>1500</v>
      </c>
      <c r="L24" s="8">
        <v>1500</v>
      </c>
      <c r="M24" s="9">
        <v>1500</v>
      </c>
      <c r="N24" s="10">
        <v>2000</v>
      </c>
      <c r="O24" s="11">
        <v>2000</v>
      </c>
      <c r="P24" s="11">
        <v>2000</v>
      </c>
      <c r="Q24" s="11">
        <v>2000</v>
      </c>
      <c r="R24" s="35"/>
    </row>
    <row r="25" spans="1:18" ht="24.9" customHeight="1" x14ac:dyDescent="0.25">
      <c r="A25" s="44"/>
      <c r="B25" s="18" t="s">
        <v>46</v>
      </c>
      <c r="C25" s="25" t="s">
        <v>75</v>
      </c>
      <c r="D25" s="20">
        <f t="shared" si="0"/>
        <v>2655.5555555555557</v>
      </c>
      <c r="E25" s="20">
        <v>3055.5555555555557</v>
      </c>
      <c r="F25" s="21" t="str">
        <f t="shared" si="1"/>
        <v>↓</v>
      </c>
      <c r="G25" s="22">
        <f t="shared" si="3"/>
        <v>400</v>
      </c>
      <c r="H25" s="41">
        <f t="shared" si="2"/>
        <v>-13.1</v>
      </c>
      <c r="I25" s="8">
        <v>1500</v>
      </c>
      <c r="J25" s="8">
        <v>1500</v>
      </c>
      <c r="K25" s="8">
        <v>2000</v>
      </c>
      <c r="L25" s="8">
        <v>4000</v>
      </c>
      <c r="M25" s="9">
        <v>2500</v>
      </c>
      <c r="N25" s="10">
        <v>4100</v>
      </c>
      <c r="O25" s="11">
        <v>1500</v>
      </c>
      <c r="P25" s="11">
        <v>2700</v>
      </c>
      <c r="Q25" s="11">
        <v>4100</v>
      </c>
      <c r="R25" s="35"/>
    </row>
    <row r="26" spans="1:18" ht="24.9" customHeight="1" x14ac:dyDescent="0.25">
      <c r="A26" s="44"/>
      <c r="B26" s="18" t="s">
        <v>47</v>
      </c>
      <c r="C26" s="25" t="s">
        <v>76</v>
      </c>
      <c r="D26" s="20">
        <f t="shared" si="0"/>
        <v>3666.6666666666665</v>
      </c>
      <c r="E26" s="20">
        <v>3644.4444444444443</v>
      </c>
      <c r="F26" s="21" t="str">
        <f t="shared" si="1"/>
        <v>↑</v>
      </c>
      <c r="G26" s="22">
        <f t="shared" si="3"/>
        <v>22.222222222222172</v>
      </c>
      <c r="H26" s="41">
        <f t="shared" si="2"/>
        <v>0.6</v>
      </c>
      <c r="I26" s="8">
        <v>2500</v>
      </c>
      <c r="J26" s="8">
        <v>3000</v>
      </c>
      <c r="K26" s="8">
        <v>4000</v>
      </c>
      <c r="L26" s="8">
        <v>5000</v>
      </c>
      <c r="M26" s="9">
        <v>4500</v>
      </c>
      <c r="N26" s="10">
        <v>4000</v>
      </c>
      <c r="O26" s="11">
        <v>2500</v>
      </c>
      <c r="P26" s="11">
        <v>3500</v>
      </c>
      <c r="Q26" s="11">
        <v>4000</v>
      </c>
      <c r="R26" s="35"/>
    </row>
    <row r="27" spans="1:18" ht="24.9" customHeight="1" x14ac:dyDescent="0.25">
      <c r="A27" s="43" t="s">
        <v>58</v>
      </c>
      <c r="B27" s="19" t="s">
        <v>48</v>
      </c>
      <c r="C27" s="25" t="s">
        <v>77</v>
      </c>
      <c r="D27" s="20">
        <f t="shared" si="0"/>
        <v>6000</v>
      </c>
      <c r="E27" s="20">
        <v>5237.5</v>
      </c>
      <c r="F27" s="21" t="str">
        <f t="shared" si="1"/>
        <v>↑</v>
      </c>
      <c r="G27" s="22">
        <f t="shared" si="3"/>
        <v>762.5</v>
      </c>
      <c r="H27" s="41">
        <f t="shared" si="2"/>
        <v>14.6</v>
      </c>
      <c r="I27" s="8">
        <v>7000</v>
      </c>
      <c r="J27" s="8">
        <v>6000</v>
      </c>
      <c r="K27" s="8">
        <v>5000</v>
      </c>
      <c r="L27" s="8">
        <v>5500</v>
      </c>
      <c r="M27" s="9">
        <v>7000</v>
      </c>
      <c r="N27" s="10">
        <v>5000</v>
      </c>
      <c r="O27" s="11">
        <v>6000</v>
      </c>
      <c r="P27" s="11">
        <v>5500</v>
      </c>
      <c r="Q27" s="11">
        <v>7000</v>
      </c>
      <c r="R27" s="35"/>
    </row>
    <row r="28" spans="1:18" ht="24.9" customHeight="1" x14ac:dyDescent="0.25">
      <c r="A28" s="44"/>
      <c r="B28" s="19" t="s">
        <v>42</v>
      </c>
      <c r="C28" s="25" t="s">
        <v>78</v>
      </c>
      <c r="D28" s="20">
        <f t="shared" si="0"/>
        <v>3777.7777777777778</v>
      </c>
      <c r="E28" s="20">
        <v>3333.3333333333335</v>
      </c>
      <c r="F28" s="21" t="str">
        <f t="shared" si="1"/>
        <v>↑</v>
      </c>
      <c r="G28" s="22">
        <f t="shared" si="3"/>
        <v>444.44444444444434</v>
      </c>
      <c r="H28" s="41">
        <f t="shared" si="2"/>
        <v>13.3</v>
      </c>
      <c r="I28" s="8">
        <v>3000</v>
      </c>
      <c r="J28" s="8">
        <v>4000</v>
      </c>
      <c r="K28" s="8">
        <v>4000</v>
      </c>
      <c r="L28" s="8">
        <v>3000</v>
      </c>
      <c r="M28" s="9">
        <v>3000</v>
      </c>
      <c r="N28" s="10">
        <v>3000</v>
      </c>
      <c r="O28" s="11">
        <v>5000</v>
      </c>
      <c r="P28" s="11">
        <v>4000</v>
      </c>
      <c r="Q28" s="11">
        <v>5000</v>
      </c>
      <c r="R28" s="35"/>
    </row>
    <row r="29" spans="1:18" ht="24.9" customHeight="1" x14ac:dyDescent="0.25">
      <c r="A29" s="44"/>
      <c r="B29" s="19" t="s">
        <v>30</v>
      </c>
      <c r="C29" s="25" t="s">
        <v>79</v>
      </c>
      <c r="D29" s="20"/>
      <c r="E29" s="20"/>
      <c r="F29" s="21"/>
      <c r="G29" s="22"/>
      <c r="H29" s="41"/>
      <c r="I29" s="8"/>
      <c r="J29" s="8"/>
      <c r="K29" s="8"/>
      <c r="L29" s="8"/>
      <c r="M29" s="9"/>
      <c r="N29" s="10"/>
      <c r="O29" s="11"/>
      <c r="P29" s="11"/>
      <c r="Q29" s="11"/>
      <c r="R29" s="35"/>
    </row>
    <row r="30" spans="1:18" ht="42" customHeight="1" x14ac:dyDescent="0.25">
      <c r="A30" s="44"/>
      <c r="B30" s="19" t="s">
        <v>41</v>
      </c>
      <c r="C30" s="25" t="s">
        <v>80</v>
      </c>
      <c r="D30" s="20">
        <f t="shared" si="0"/>
        <v>5011.1111111111113</v>
      </c>
      <c r="E30" s="20">
        <v>8714.2857142857138</v>
      </c>
      <c r="F30" s="21" t="str">
        <f t="shared" si="1"/>
        <v>↓</v>
      </c>
      <c r="G30" s="22">
        <f t="shared" si="3"/>
        <v>3703.1746031746025</v>
      </c>
      <c r="H30" s="41">
        <f t="shared" si="2"/>
        <v>-42.5</v>
      </c>
      <c r="I30" s="8">
        <v>3000</v>
      </c>
      <c r="J30" s="8">
        <v>3500</v>
      </c>
      <c r="K30" s="8">
        <v>2600</v>
      </c>
      <c r="L30" s="8">
        <v>7500</v>
      </c>
      <c r="M30" s="9">
        <v>3000</v>
      </c>
      <c r="N30" s="10">
        <v>7500</v>
      </c>
      <c r="O30" s="11">
        <v>7500</v>
      </c>
      <c r="P30" s="11">
        <v>7500</v>
      </c>
      <c r="Q30" s="11">
        <v>3000</v>
      </c>
      <c r="R30" s="35"/>
    </row>
    <row r="31" spans="1:18" ht="24.9" customHeight="1" x14ac:dyDescent="0.25">
      <c r="A31" s="44"/>
      <c r="B31" s="19" t="s">
        <v>49</v>
      </c>
      <c r="C31" s="25" t="s">
        <v>81</v>
      </c>
      <c r="D31" s="20"/>
      <c r="E31" s="20"/>
      <c r="F31" s="21"/>
      <c r="G31" s="22"/>
      <c r="H31" s="41"/>
      <c r="I31" s="8"/>
      <c r="J31" s="8"/>
      <c r="K31" s="8"/>
      <c r="L31" s="8"/>
      <c r="M31" s="9"/>
      <c r="N31" s="10"/>
      <c r="O31" s="11"/>
      <c r="P31" s="11"/>
      <c r="Q31" s="11"/>
      <c r="R31" s="35"/>
    </row>
    <row r="32" spans="1:18" ht="24.9" customHeight="1" x14ac:dyDescent="0.25">
      <c r="A32" s="44"/>
      <c r="B32" s="19" t="s">
        <v>34</v>
      </c>
      <c r="C32" s="26" t="s">
        <v>82</v>
      </c>
      <c r="D32" s="20">
        <f t="shared" ref="D32:D40" si="4">AVERAGE(I32:Q32)</f>
        <v>5666.666666666667</v>
      </c>
      <c r="E32" s="20">
        <v>5000</v>
      </c>
      <c r="F32" s="21" t="str">
        <f t="shared" si="1"/>
        <v>↑</v>
      </c>
      <c r="G32" s="22">
        <f t="shared" si="3"/>
        <v>666.66666666666697</v>
      </c>
      <c r="H32" s="41">
        <f t="shared" si="2"/>
        <v>13.3</v>
      </c>
      <c r="I32" s="8"/>
      <c r="J32" s="8"/>
      <c r="K32" s="8"/>
      <c r="L32" s="8"/>
      <c r="M32" s="9"/>
      <c r="N32" s="10">
        <v>5000</v>
      </c>
      <c r="O32" s="11">
        <v>5000</v>
      </c>
      <c r="P32" s="11"/>
      <c r="Q32" s="11">
        <v>7000</v>
      </c>
      <c r="R32" s="35"/>
    </row>
    <row r="33" spans="1:18" ht="24.9" customHeight="1" x14ac:dyDescent="0.25">
      <c r="A33" s="44"/>
      <c r="B33" s="19" t="s">
        <v>50</v>
      </c>
      <c r="C33" s="26" t="s">
        <v>83</v>
      </c>
      <c r="D33" s="20">
        <f t="shared" si="4"/>
        <v>3525</v>
      </c>
      <c r="E33" s="20">
        <v>3525</v>
      </c>
      <c r="F33" s="21" t="str">
        <f t="shared" si="1"/>
        <v/>
      </c>
      <c r="G33" s="22">
        <f t="shared" si="3"/>
        <v>0</v>
      </c>
      <c r="H33" s="41">
        <f t="shared" si="2"/>
        <v>0</v>
      </c>
      <c r="I33" s="8"/>
      <c r="J33" s="8"/>
      <c r="K33" s="8">
        <v>3500</v>
      </c>
      <c r="L33" s="8">
        <v>3500</v>
      </c>
      <c r="M33" s="9">
        <v>3400</v>
      </c>
      <c r="N33" s="10"/>
      <c r="O33" s="11">
        <v>3700</v>
      </c>
      <c r="P33" s="11"/>
      <c r="Q33" s="11"/>
      <c r="R33" s="35"/>
    </row>
    <row r="34" spans="1:18" ht="24.9" customHeight="1" x14ac:dyDescent="0.25">
      <c r="A34" s="44"/>
      <c r="B34" s="19" t="s">
        <v>51</v>
      </c>
      <c r="C34" s="26" t="s">
        <v>84</v>
      </c>
      <c r="D34" s="20">
        <f t="shared" si="4"/>
        <v>158000</v>
      </c>
      <c r="E34" s="20">
        <v>146666.66666666666</v>
      </c>
      <c r="F34" s="21" t="str">
        <f t="shared" si="1"/>
        <v>↑</v>
      </c>
      <c r="G34" s="22">
        <f t="shared" si="3"/>
        <v>11333.333333333343</v>
      </c>
      <c r="H34" s="41">
        <f t="shared" si="2"/>
        <v>7.7</v>
      </c>
      <c r="I34" s="8"/>
      <c r="J34" s="8"/>
      <c r="K34" s="8">
        <v>160000</v>
      </c>
      <c r="L34" s="8">
        <v>170000</v>
      </c>
      <c r="M34" s="9"/>
      <c r="N34" s="10">
        <v>80000</v>
      </c>
      <c r="O34" s="11"/>
      <c r="P34" s="40">
        <v>180000</v>
      </c>
      <c r="Q34" s="11">
        <v>200000</v>
      </c>
      <c r="R34" s="35"/>
    </row>
    <row r="35" spans="1:18" ht="24.9" customHeight="1" x14ac:dyDescent="0.25">
      <c r="A35" s="44"/>
      <c r="B35" s="19" t="s">
        <v>35</v>
      </c>
      <c r="C35" s="26" t="s">
        <v>85</v>
      </c>
      <c r="D35" s="20">
        <f t="shared" si="4"/>
        <v>8166.666666666667</v>
      </c>
      <c r="E35" s="20">
        <v>8150</v>
      </c>
      <c r="F35" s="21" t="str">
        <f t="shared" si="1"/>
        <v>↑</v>
      </c>
      <c r="G35" s="22">
        <f t="shared" si="3"/>
        <v>16.66666666666697</v>
      </c>
      <c r="H35" s="41">
        <f t="shared" si="2"/>
        <v>0.2</v>
      </c>
      <c r="I35" s="8">
        <v>3000</v>
      </c>
      <c r="J35" s="8">
        <v>8000</v>
      </c>
      <c r="K35" s="8">
        <v>8500</v>
      </c>
      <c r="L35" s="8">
        <v>9000</v>
      </c>
      <c r="M35" s="9">
        <v>9000</v>
      </c>
      <c r="N35" s="10">
        <v>9000</v>
      </c>
      <c r="O35" s="11">
        <v>9000</v>
      </c>
      <c r="P35" s="11">
        <v>9000</v>
      </c>
      <c r="Q35" s="11">
        <v>9000</v>
      </c>
      <c r="R35" s="35"/>
    </row>
    <row r="36" spans="1:18" ht="24.9" customHeight="1" x14ac:dyDescent="0.25">
      <c r="A36" s="44"/>
      <c r="B36" s="19" t="s">
        <v>36</v>
      </c>
      <c r="C36" s="26" t="s">
        <v>86</v>
      </c>
      <c r="D36" s="20">
        <f t="shared" si="4"/>
        <v>25000</v>
      </c>
      <c r="E36" s="20">
        <v>25000</v>
      </c>
      <c r="F36" s="21" t="str">
        <f t="shared" si="1"/>
        <v/>
      </c>
      <c r="G36" s="22">
        <f t="shared" si="3"/>
        <v>0</v>
      </c>
      <c r="H36" s="41">
        <f t="shared" si="2"/>
        <v>0</v>
      </c>
      <c r="I36" s="8">
        <v>25000</v>
      </c>
      <c r="J36" s="8">
        <v>25000</v>
      </c>
      <c r="K36" s="8">
        <v>25000</v>
      </c>
      <c r="L36" s="8">
        <v>25000</v>
      </c>
      <c r="M36" s="9">
        <v>25000</v>
      </c>
      <c r="N36" s="10">
        <v>25000</v>
      </c>
      <c r="O36" s="11">
        <v>25000</v>
      </c>
      <c r="P36" s="11">
        <v>25000</v>
      </c>
      <c r="Q36" s="11">
        <v>25000</v>
      </c>
      <c r="R36" s="35"/>
    </row>
    <row r="37" spans="1:18" ht="24.9" customHeight="1" x14ac:dyDescent="0.25">
      <c r="A37" s="44"/>
      <c r="B37" s="19" t="s">
        <v>32</v>
      </c>
      <c r="C37" s="26" t="s">
        <v>33</v>
      </c>
      <c r="D37" s="20">
        <f t="shared" si="4"/>
        <v>1022.2222222222222</v>
      </c>
      <c r="E37" s="20">
        <v>833.33333333333337</v>
      </c>
      <c r="F37" s="21" t="str">
        <f t="shared" si="1"/>
        <v>↑</v>
      </c>
      <c r="G37" s="22">
        <f t="shared" si="3"/>
        <v>188.8888888888888</v>
      </c>
      <c r="H37" s="41">
        <f t="shared" si="2"/>
        <v>22.7</v>
      </c>
      <c r="I37" s="8">
        <v>1000</v>
      </c>
      <c r="J37" s="8">
        <v>500</v>
      </c>
      <c r="K37" s="8">
        <v>1000</v>
      </c>
      <c r="L37" s="8">
        <v>1200</v>
      </c>
      <c r="M37" s="9">
        <v>1000</v>
      </c>
      <c r="N37" s="10">
        <v>1000</v>
      </c>
      <c r="O37" s="11">
        <v>1000</v>
      </c>
      <c r="P37" s="11">
        <v>1300</v>
      </c>
      <c r="Q37" s="11">
        <v>1200</v>
      </c>
      <c r="R37" s="35"/>
    </row>
    <row r="38" spans="1:18" ht="24.9" customHeight="1" x14ac:dyDescent="0.25">
      <c r="A38" s="44"/>
      <c r="B38" s="19" t="s">
        <v>31</v>
      </c>
      <c r="C38" s="26" t="s">
        <v>87</v>
      </c>
      <c r="D38" s="20">
        <f t="shared" si="4"/>
        <v>11000</v>
      </c>
      <c r="E38" s="20">
        <v>10500</v>
      </c>
      <c r="F38" s="21" t="str">
        <f t="shared" si="1"/>
        <v>↑</v>
      </c>
      <c r="G38" s="22">
        <f t="shared" si="3"/>
        <v>500</v>
      </c>
      <c r="H38" s="41">
        <f t="shared" si="2"/>
        <v>4.8</v>
      </c>
      <c r="I38" s="8"/>
      <c r="J38" s="8"/>
      <c r="K38" s="8"/>
      <c r="L38" s="8">
        <v>11000</v>
      </c>
      <c r="M38" s="9"/>
      <c r="N38" s="10"/>
      <c r="O38" s="11">
        <v>11000</v>
      </c>
      <c r="P38" s="11">
        <v>11000</v>
      </c>
      <c r="Q38" s="11"/>
      <c r="R38" s="35"/>
    </row>
    <row r="39" spans="1:18" ht="24.9" customHeight="1" x14ac:dyDescent="0.25">
      <c r="A39" s="44"/>
      <c r="B39" s="19" t="s">
        <v>37</v>
      </c>
      <c r="C39" s="26" t="s">
        <v>88</v>
      </c>
      <c r="D39" s="20">
        <f t="shared" si="4"/>
        <v>14555.555555555555</v>
      </c>
      <c r="E39" s="20">
        <v>14777.777777777777</v>
      </c>
      <c r="F39" s="21" t="str">
        <f t="shared" si="1"/>
        <v>↓</v>
      </c>
      <c r="G39" s="22">
        <f t="shared" si="3"/>
        <v>222.22222222222263</v>
      </c>
      <c r="H39" s="41">
        <f t="shared" si="2"/>
        <v>-1.5</v>
      </c>
      <c r="I39" s="8">
        <v>15000</v>
      </c>
      <c r="J39" s="8">
        <v>13000</v>
      </c>
      <c r="K39" s="8">
        <v>13000</v>
      </c>
      <c r="L39" s="8">
        <v>13000</v>
      </c>
      <c r="M39" s="9">
        <v>13000</v>
      </c>
      <c r="N39" s="10">
        <v>20000</v>
      </c>
      <c r="O39" s="11">
        <v>16000</v>
      </c>
      <c r="P39" s="11">
        <v>15000</v>
      </c>
      <c r="Q39" s="11">
        <v>13000</v>
      </c>
      <c r="R39" s="35"/>
    </row>
    <row r="40" spans="1:18" ht="24.9" customHeight="1" x14ac:dyDescent="0.25">
      <c r="A40" s="44"/>
      <c r="B40" s="19" t="s">
        <v>38</v>
      </c>
      <c r="C40" s="25" t="s">
        <v>89</v>
      </c>
      <c r="D40" s="20">
        <f t="shared" si="4"/>
        <v>344.44444444444446</v>
      </c>
      <c r="E40" s="20">
        <v>433.33333333333331</v>
      </c>
      <c r="F40" s="21" t="str">
        <f t="shared" si="1"/>
        <v>↓</v>
      </c>
      <c r="G40" s="22">
        <f t="shared" si="3"/>
        <v>88.888888888888857</v>
      </c>
      <c r="H40" s="41">
        <f t="shared" si="2"/>
        <v>-20.5</v>
      </c>
      <c r="I40" s="8">
        <v>300</v>
      </c>
      <c r="J40" s="8">
        <v>300</v>
      </c>
      <c r="K40" s="8">
        <v>300</v>
      </c>
      <c r="L40" s="8">
        <v>300</v>
      </c>
      <c r="M40" s="9">
        <v>300</v>
      </c>
      <c r="N40" s="10">
        <v>300</v>
      </c>
      <c r="O40" s="11">
        <v>500</v>
      </c>
      <c r="P40" s="11">
        <v>500</v>
      </c>
      <c r="Q40" s="11">
        <v>300</v>
      </c>
      <c r="R40" s="35"/>
    </row>
    <row r="41" spans="1:18" ht="24.9" customHeight="1" x14ac:dyDescent="0.25">
      <c r="A41" s="44"/>
      <c r="B41" s="19" t="s">
        <v>52</v>
      </c>
      <c r="C41" s="26" t="s">
        <v>90</v>
      </c>
      <c r="D41" s="20">
        <f>AVERAGE(I41:Q41)</f>
        <v>50000</v>
      </c>
      <c r="E41" s="20">
        <v>40000</v>
      </c>
      <c r="F41" s="21" t="str">
        <f>IF((D41-E41)&lt;0,"↓",IF((D41-E41)&gt;0,"↑",""))</f>
        <v>↑</v>
      </c>
      <c r="G41" s="22">
        <f t="shared" si="3"/>
        <v>10000</v>
      </c>
      <c r="H41" s="41">
        <f t="shared" si="2"/>
        <v>25</v>
      </c>
      <c r="I41" s="8"/>
      <c r="J41" s="8"/>
      <c r="K41" s="8"/>
      <c r="L41" s="8">
        <v>50000</v>
      </c>
      <c r="M41" s="9"/>
      <c r="N41" s="10"/>
      <c r="O41" s="11"/>
      <c r="P41" s="11"/>
      <c r="Q41" s="11"/>
      <c r="R41" s="35"/>
    </row>
    <row r="42" spans="1:18" ht="24.9" customHeight="1" x14ac:dyDescent="0.25">
      <c r="A42" s="44"/>
      <c r="B42" s="19" t="s">
        <v>53</v>
      </c>
      <c r="C42" s="26" t="s">
        <v>91</v>
      </c>
      <c r="D42" s="20"/>
      <c r="E42" s="20"/>
      <c r="F42" s="21"/>
      <c r="G42" s="22"/>
      <c r="H42" s="41"/>
      <c r="I42" s="8">
        <v>35000</v>
      </c>
      <c r="J42" s="8">
        <v>35000</v>
      </c>
      <c r="K42" s="8"/>
      <c r="L42" s="8">
        <v>40000</v>
      </c>
      <c r="M42" s="9">
        <v>30000</v>
      </c>
      <c r="N42" s="10"/>
      <c r="O42" s="11">
        <v>40000</v>
      </c>
      <c r="P42" s="11"/>
      <c r="Q42" s="11"/>
      <c r="R42" s="35"/>
    </row>
    <row r="43" spans="1:18" ht="24.9" customHeight="1" x14ac:dyDescent="0.25">
      <c r="A43" s="44"/>
      <c r="B43" s="19" t="s">
        <v>59</v>
      </c>
      <c r="C43" s="26" t="s">
        <v>92</v>
      </c>
      <c r="D43" s="20"/>
      <c r="E43" s="20"/>
      <c r="F43" s="21" t="str">
        <f>IF((D43-E43)&lt;0,"↓",IF((D43-E43)&gt;0,"↑",""))</f>
        <v/>
      </c>
      <c r="G43" s="22"/>
      <c r="H43" s="41"/>
      <c r="I43" s="8"/>
      <c r="J43" s="8"/>
      <c r="K43" s="8"/>
      <c r="L43" s="8"/>
      <c r="M43" s="9"/>
      <c r="N43" s="10"/>
      <c r="O43" s="11"/>
      <c r="P43" s="11"/>
      <c r="Q43" s="11"/>
      <c r="R43" s="35"/>
    </row>
    <row r="44" spans="1:18" ht="24" customHeight="1" x14ac:dyDescent="0.25">
      <c r="A44" s="44"/>
      <c r="B44" s="19" t="s">
        <v>39</v>
      </c>
      <c r="C44" s="26" t="s">
        <v>93</v>
      </c>
      <c r="D44" s="20">
        <f>AVERAGE(I44:Q44)</f>
        <v>12444.444444444445</v>
      </c>
      <c r="E44" s="20">
        <v>10222.222222222223</v>
      </c>
      <c r="F44" s="21" t="str">
        <f t="shared" si="1"/>
        <v>↑</v>
      </c>
      <c r="G44" s="22">
        <f t="shared" si="3"/>
        <v>2222.2222222222226</v>
      </c>
      <c r="H44" s="41">
        <f t="shared" si="2"/>
        <v>21.7</v>
      </c>
      <c r="I44" s="8">
        <v>8000</v>
      </c>
      <c r="J44" s="8">
        <v>12000</v>
      </c>
      <c r="K44" s="8">
        <v>8000</v>
      </c>
      <c r="L44" s="8">
        <v>12000</v>
      </c>
      <c r="M44" s="9">
        <v>12000</v>
      </c>
      <c r="N44" s="10">
        <v>12000</v>
      </c>
      <c r="O44" s="11">
        <v>20000</v>
      </c>
      <c r="P44" s="11">
        <v>15000</v>
      </c>
      <c r="Q44" s="11">
        <v>13000</v>
      </c>
      <c r="R44" s="35"/>
    </row>
    <row r="45" spans="1:18" ht="24.75" customHeight="1" x14ac:dyDescent="0.25">
      <c r="A45" s="44"/>
      <c r="B45" s="19" t="s">
        <v>40</v>
      </c>
      <c r="C45" s="26" t="s">
        <v>94</v>
      </c>
      <c r="D45" s="20">
        <f>AVERAGE(I45:Q45)</f>
        <v>33000</v>
      </c>
      <c r="E45" s="20">
        <v>29687.5</v>
      </c>
      <c r="F45" s="21" t="str">
        <f>IF((D45-E45)&lt;0,"↓",IF((D45-E45)&gt;0,"↑",""))</f>
        <v>↑</v>
      </c>
      <c r="G45" s="22">
        <f>ABS(D45-E45)</f>
        <v>3312.5</v>
      </c>
      <c r="H45" s="41">
        <f t="shared" si="2"/>
        <v>11.2</v>
      </c>
      <c r="I45" s="8">
        <v>30000</v>
      </c>
      <c r="J45" s="8">
        <v>50000</v>
      </c>
      <c r="K45" s="8">
        <v>50000</v>
      </c>
      <c r="L45" s="8">
        <v>12000</v>
      </c>
      <c r="M45" s="9">
        <v>50000</v>
      </c>
      <c r="N45" s="10">
        <v>15000</v>
      </c>
      <c r="O45" s="11">
        <v>20000</v>
      </c>
      <c r="P45" s="11">
        <v>20000</v>
      </c>
      <c r="Q45" s="11">
        <v>50000</v>
      </c>
      <c r="R45" s="35"/>
    </row>
    <row r="46" spans="1:18" ht="24.75" customHeight="1" x14ac:dyDescent="0.25">
      <c r="A46" s="44"/>
      <c r="B46" s="19" t="s">
        <v>54</v>
      </c>
      <c r="C46" s="26" t="s">
        <v>95</v>
      </c>
      <c r="D46" s="20">
        <f>AVERAGE(I46:Q46)</f>
        <v>7250</v>
      </c>
      <c r="E46" s="20">
        <v>7000</v>
      </c>
      <c r="F46" s="21" t="str">
        <f>IF((D46-E46)&lt;0,"↓",IF((D46-E46)&gt;0,"↑",""))</f>
        <v>↑</v>
      </c>
      <c r="G46" s="22">
        <f>ABS(D46-E46)</f>
        <v>250</v>
      </c>
      <c r="H46" s="41">
        <f t="shared" si="2"/>
        <v>3.6</v>
      </c>
      <c r="I46" s="8">
        <v>7000</v>
      </c>
      <c r="J46" s="8">
        <v>7000</v>
      </c>
      <c r="K46" s="8">
        <v>7000</v>
      </c>
      <c r="L46" s="8">
        <v>7000</v>
      </c>
      <c r="M46" s="9">
        <v>7000</v>
      </c>
      <c r="N46" s="10">
        <v>7000</v>
      </c>
      <c r="O46" s="11">
        <v>8000</v>
      </c>
      <c r="P46" s="11"/>
      <c r="Q46" s="11">
        <v>8000</v>
      </c>
      <c r="R46" s="35"/>
    </row>
    <row r="47" spans="1:18" ht="24.75" customHeight="1" x14ac:dyDescent="0.25">
      <c r="A47" s="46"/>
      <c r="B47" s="19" t="s">
        <v>55</v>
      </c>
      <c r="C47" s="26" t="s">
        <v>96</v>
      </c>
      <c r="D47" s="20">
        <f>AVERAGE(I47:Q47)</f>
        <v>8125</v>
      </c>
      <c r="E47" s="20">
        <v>8333.3333333333339</v>
      </c>
      <c r="F47" s="21" t="str">
        <f>IF((D47-E47)&lt;0,"↓",IF((D47-E47)&gt;0,"↑",""))</f>
        <v>↓</v>
      </c>
      <c r="G47" s="22">
        <f>ABS(D47-E47)</f>
        <v>208.33333333333394</v>
      </c>
      <c r="H47" s="41">
        <f t="shared" si="2"/>
        <v>-2.5</v>
      </c>
      <c r="I47" s="31">
        <v>8000</v>
      </c>
      <c r="J47" s="31">
        <v>8000</v>
      </c>
      <c r="K47" s="31">
        <v>8000</v>
      </c>
      <c r="L47" s="31">
        <v>8000</v>
      </c>
      <c r="M47" s="32">
        <v>8000</v>
      </c>
      <c r="N47" s="33">
        <v>8000</v>
      </c>
      <c r="O47" s="34">
        <v>8000</v>
      </c>
      <c r="P47" s="38"/>
      <c r="Q47" s="34">
        <v>9000</v>
      </c>
      <c r="R47" s="35"/>
    </row>
    <row r="50" spans="4:5" x14ac:dyDescent="0.25">
      <c r="D50" s="24"/>
      <c r="E50" s="24"/>
    </row>
  </sheetData>
  <mergeCells count="4">
    <mergeCell ref="A1:P1"/>
    <mergeCell ref="A3:A26"/>
    <mergeCell ref="F2:G2"/>
    <mergeCell ref="A27:A47"/>
  </mergeCells>
  <phoneticPr fontId="2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79" orientation="landscape" r:id="rId1"/>
  <headerFooter alignWithMargins="0"/>
  <rowBreaks count="1" manualBreakCount="1">
    <brk id="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요금</vt:lpstr>
    </vt:vector>
  </TitlesOfParts>
  <Company>부평구청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Seogu</cp:lastModifiedBy>
  <cp:lastPrinted>2013-05-07T04:26:06Z</cp:lastPrinted>
  <dcterms:created xsi:type="dcterms:W3CDTF">2009-03-06T02:27:01Z</dcterms:created>
  <dcterms:modified xsi:type="dcterms:W3CDTF">2019-07-30T01:34:08Z</dcterms:modified>
</cp:coreProperties>
</file>