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0" yWindow="-150" windowWidth="14160" windowHeight="9120" tabRatio="683"/>
  </bookViews>
  <sheets>
    <sheet name="요금" sheetId="11" r:id="rId1"/>
    <sheet name="업소별 가격" sheetId="12" r:id="rId2"/>
  </sheets>
  <calcPr calcId="125725"/>
</workbook>
</file>

<file path=xl/calcChain.xml><?xml version="1.0" encoding="utf-8"?>
<calcChain xmlns="http://schemas.openxmlformats.org/spreadsheetml/2006/main">
  <c r="D41" i="11"/>
  <c r="H41"/>
  <c r="D46"/>
  <c r="G46" s="1"/>
  <c r="D38"/>
  <c r="F38"/>
  <c r="D34"/>
  <c r="H34" s="1"/>
  <c r="D30"/>
  <c r="F30" s="1"/>
  <c r="D26"/>
  <c r="H26" s="1"/>
  <c r="D18"/>
  <c r="H18" s="1"/>
  <c r="D14"/>
  <c r="H14"/>
  <c r="D10"/>
  <c r="H10" s="1"/>
  <c r="D40"/>
  <c r="G40" s="1"/>
  <c r="D22"/>
  <c r="G22" s="1"/>
  <c r="D6"/>
  <c r="H6" s="1"/>
  <c r="F41"/>
  <c r="F43"/>
  <c r="D4"/>
  <c r="H4" s="1"/>
  <c r="D5"/>
  <c r="H5" s="1"/>
  <c r="D7"/>
  <c r="G7" s="1"/>
  <c r="D8"/>
  <c r="F8" s="1"/>
  <c r="D9"/>
  <c r="H9" s="1"/>
  <c r="D11"/>
  <c r="F11" s="1"/>
  <c r="D12"/>
  <c r="H12" s="1"/>
  <c r="D13"/>
  <c r="H13" s="1"/>
  <c r="D15"/>
  <c r="G15" s="1"/>
  <c r="D16"/>
  <c r="H16" s="1"/>
  <c r="D17"/>
  <c r="F17" s="1"/>
  <c r="D19"/>
  <c r="F19" s="1"/>
  <c r="D20"/>
  <c r="G20" s="1"/>
  <c r="D21"/>
  <c r="H21" s="1"/>
  <c r="D23"/>
  <c r="G23" s="1"/>
  <c r="D24"/>
  <c r="F24" s="1"/>
  <c r="D25"/>
  <c r="F25" s="1"/>
  <c r="D27"/>
  <c r="F27" s="1"/>
  <c r="D28"/>
  <c r="H28" s="1"/>
  <c r="D32"/>
  <c r="G32"/>
  <c r="D33"/>
  <c r="H33"/>
  <c r="D35"/>
  <c r="G35" s="1"/>
  <c r="D36"/>
  <c r="H36"/>
  <c r="D37"/>
  <c r="F37" s="1"/>
  <c r="D39"/>
  <c r="H39" s="1"/>
  <c r="D44"/>
  <c r="F44" s="1"/>
  <c r="D45"/>
  <c r="G45" s="1"/>
  <c r="D47"/>
  <c r="F47" s="1"/>
  <c r="D3"/>
  <c r="G3" s="1"/>
  <c r="G36"/>
  <c r="F36"/>
  <c r="G14"/>
  <c r="G38"/>
  <c r="H38"/>
  <c r="F32"/>
  <c r="G9"/>
  <c r="H32"/>
  <c r="F14"/>
  <c r="G24"/>
  <c r="G33"/>
  <c r="F33"/>
  <c r="G41"/>
  <c r="H37" l="1"/>
  <c r="G37"/>
  <c r="G30"/>
  <c r="G25"/>
  <c r="G26"/>
  <c r="H24"/>
  <c r="H23"/>
  <c r="F23"/>
  <c r="F18"/>
  <c r="G18"/>
  <c r="H17"/>
  <c r="F9"/>
  <c r="F7"/>
  <c r="G6"/>
  <c r="G44"/>
  <c r="H40"/>
  <c r="F40"/>
  <c r="G39"/>
  <c r="F39"/>
  <c r="H30"/>
  <c r="H25"/>
  <c r="H22"/>
  <c r="F22"/>
  <c r="F20"/>
  <c r="H19"/>
  <c r="G16"/>
  <c r="F16"/>
  <c r="G11"/>
  <c r="H11"/>
  <c r="H7"/>
  <c r="F6"/>
  <c r="F5"/>
  <c r="H47"/>
  <c r="G47"/>
  <c r="H46"/>
  <c r="F46"/>
  <c r="F45"/>
  <c r="H45"/>
  <c r="H44"/>
  <c r="H35"/>
  <c r="F35"/>
  <c r="G28"/>
  <c r="F28"/>
  <c r="H27"/>
  <c r="G27"/>
  <c r="F26"/>
  <c r="F21"/>
  <c r="G21"/>
  <c r="H20"/>
  <c r="G19"/>
  <c r="G17"/>
  <c r="H15"/>
  <c r="F15"/>
  <c r="F13"/>
  <c r="G13"/>
  <c r="F12"/>
  <c r="G12"/>
  <c r="G10"/>
  <c r="F10"/>
  <c r="H8"/>
  <c r="G8"/>
  <c r="G5"/>
  <c r="F4"/>
  <c r="G4"/>
  <c r="F3"/>
  <c r="H3"/>
  <c r="F34"/>
  <c r="G34"/>
</calcChain>
</file>

<file path=xl/sharedStrings.xml><?xml version="1.0" encoding="utf-8"?>
<sst xmlns="http://schemas.openxmlformats.org/spreadsheetml/2006/main" count="545" uniqueCount="456">
  <si>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</si>
  <si>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</si>
  <si>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</si>
  <si>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</si>
  <si>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 xml:space="preserve">연희동 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</si>
  <si>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</si>
  <si>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</si>
  <si>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</si>
  <si>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</si>
  <si>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</si>
  <si>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</si>
  <si>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</si>
  <si>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</si>
  <si>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</si>
  <si>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</si>
  <si>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</si>
  <si>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</si>
  <si>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</si>
  <si>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</si>
  <si>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</si>
  <si>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</si>
  <si>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</si>
  <si>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</si>
  <si>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</si>
  <si>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</si>
  <si>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</si>
  <si>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</si>
  <si>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</si>
  <si>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</si>
  <si>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</si>
  <si>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</si>
  <si>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</si>
  <si>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</si>
  <si>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</si>
  <si>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</si>
  <si>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</si>
  <si>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</si>
  <si>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</si>
  <si>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</si>
  <si>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</si>
  <si>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</si>
  <si>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</si>
  <si>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</si>
  <si>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</si>
  <si>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</si>
  <si>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</si>
  <si>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</si>
  <si>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</si>
  <si>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</si>
  <si>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</si>
  <si>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</si>
  <si>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</si>
  <si>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</si>
  <si>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</si>
  <si>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</si>
  <si>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</si>
  <si>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</si>
  <si>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</si>
  <si>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</si>
  <si>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</si>
  <si>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</si>
  <si>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</si>
  <si>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</si>
  <si>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</si>
  <si>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</si>
  <si>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</si>
  <si>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</si>
  <si>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</si>
  <si>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</si>
  <si>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</si>
  <si>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</si>
  <si>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</si>
  <si>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</si>
  <si>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</si>
  <si>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</si>
  <si>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</si>
  <si>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</si>
  <si>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</si>
  <si>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</si>
  <si>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</si>
  <si>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</si>
  <si>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</si>
  <si>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</si>
  <si>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</si>
  <si>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</si>
  <si>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</si>
  <si>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</si>
  <si>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</si>
  <si>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</si>
  <si>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</si>
  <si>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</si>
  <si>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</si>
  <si>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</si>
  <si>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</si>
  <si>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서구 개인서비스요금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</si>
  <si>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</si>
  <si>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</si>
  <si>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</si>
  <si>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</si>
  <si>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</si>
  <si>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</si>
  <si>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>당하동</t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</si>
  <si>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</si>
  <si>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</si>
  <si>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</si>
  <si>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</si>
  <si>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</si>
  <si>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</si>
  <si>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</si>
  <si>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</si>
  <si>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</si>
  <si>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</si>
  <si>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</si>
  <si>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</si>
  <si>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</si>
  <si>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</si>
  <si>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</si>
  <si>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</si>
  <si>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</si>
  <si>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</si>
  <si>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</si>
  <si>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</si>
  <si>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</si>
  <si>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</si>
  <si>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</si>
  <si>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</si>
  <si>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</si>
  <si>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</si>
  <si>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</si>
  <si>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</si>
  <si>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</si>
  <si>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</si>
  <si>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</si>
  <si>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</si>
  <si>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</si>
  <si>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</si>
  <si>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</si>
  <si>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</si>
  <si>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</si>
  <si>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</si>
  <si>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</si>
  <si>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</si>
  <si>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</si>
  <si>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</si>
  <si>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</si>
  <si>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</si>
  <si>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</si>
  <si>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김가네김밥
검암동606-3
(565-3515)
5,500</t>
    <phoneticPr fontId="2" type="noConversion"/>
  </si>
  <si>
    <t xml:space="preserve">김가네김밥
검암동606-3
(565-3515)
5,000 </t>
    <phoneticPr fontId="2" type="noConversion"/>
  </si>
  <si>
    <t>치킨</t>
    <phoneticPr fontId="2" type="noConversion"/>
  </si>
  <si>
    <t>당하당구장
당하지구42블럭501
(010-5364-9081)
8,400</t>
    <phoneticPr fontId="2" type="noConversion"/>
  </si>
  <si>
    <t>용화루
검암동598
(564-0017)
5,000</t>
    <phoneticPr fontId="2" type="noConversion"/>
  </si>
  <si>
    <t>코바코
검암동508-1
(565-1141)
7,000</t>
    <phoneticPr fontId="2" type="noConversion"/>
  </si>
  <si>
    <t>코바코
검암동508-1
(565-1141)
7,500</t>
    <phoneticPr fontId="2" type="noConversion"/>
  </si>
  <si>
    <t xml:space="preserve">토마토김밥 
검암동610-1
(562-8285)
3,000 </t>
    <phoneticPr fontId="2" type="noConversion"/>
  </si>
  <si>
    <t xml:space="preserve">토마토김밥 
검암동610-1
(562-8285)
2,000 </t>
    <phoneticPr fontId="2" type="noConversion"/>
  </si>
  <si>
    <t>파스쿠찌
검암동613-2
(566-1006)
4,500</t>
    <phoneticPr fontId="2" type="noConversion"/>
  </si>
  <si>
    <t>서구국민체육센터
승학로525
(569-7970)
3,000</t>
    <phoneticPr fontId="2" type="noConversion"/>
  </si>
  <si>
    <t>탑노래방
검암동599-7
(362-1255)
25,000</t>
    <phoneticPr fontId="2" type="noConversion"/>
  </si>
  <si>
    <t>아이란스튜디오
승학로493
(566-6610)
1장 300</t>
    <phoneticPr fontId="2" type="noConversion"/>
  </si>
  <si>
    <t>로얄보석사우나
검암동5105
(567-5697)
6,000</t>
    <phoneticPr fontId="2" type="noConversion"/>
  </si>
  <si>
    <t>로얄보석사우나
검암동5105
(567-5697)
7,000</t>
    <phoneticPr fontId="2" type="noConversion"/>
  </si>
  <si>
    <t>김밥천국
마전동697-9
(565-8282)
5,000</t>
    <phoneticPr fontId="2" type="noConversion"/>
  </si>
  <si>
    <t>김밥천국
마전동697-9
(565-8282)
4,500</t>
    <phoneticPr fontId="2" type="noConversion"/>
  </si>
  <si>
    <t>김밥천국
마전동697-9
(565-8282)
2,500</t>
    <phoneticPr fontId="2" type="noConversion"/>
  </si>
  <si>
    <t>김밥천국
마전동697-9
(565-8282)
1,500</t>
    <phoneticPr fontId="2" type="noConversion"/>
  </si>
  <si>
    <t>연풍이용원
마전동697-18
(561-5137)
10,000</t>
    <phoneticPr fontId="2" type="noConversion"/>
  </si>
  <si>
    <t>횡성한우정육점식당
당하지구 5블럭3롯트
(565-6114)
한우 6,000</t>
    <phoneticPr fontId="2" type="noConversion"/>
  </si>
  <si>
    <t>김밥천국
마전동697-9
(565-8282)
5,000</t>
    <phoneticPr fontId="2" type="noConversion"/>
  </si>
  <si>
    <t>김밥나라
43블럭 14롯트
(566-2377)
4,500</t>
    <phoneticPr fontId="2" type="noConversion"/>
  </si>
  <si>
    <t>김밥나라
43블럭 14롯트
(566-2377)
2,500</t>
    <phoneticPr fontId="2" type="noConversion"/>
  </si>
  <si>
    <t>김밥나라
43블럭14롯트
(566-2377)
4,500</t>
    <phoneticPr fontId="2" type="noConversion"/>
  </si>
  <si>
    <t>육시락
검암동508-1
(563-8989)
 9,900</t>
    <phoneticPr fontId="2" type="noConversion"/>
  </si>
  <si>
    <t>돈치킨
검암동598-1
(569-7555)
16,000</t>
    <phoneticPr fontId="2" type="noConversion"/>
  </si>
  <si>
    <t>횡성한우정육점식당
당하동 5블럭3롯트
(565-6114)
250g 9,000</t>
    <phoneticPr fontId="2" type="noConversion"/>
  </si>
  <si>
    <t>더착한커피
당하동829-1
(567-0802)
2,700</t>
    <phoneticPr fontId="2" type="noConversion"/>
  </si>
  <si>
    <t>더착한커피
당하동829-1
(567-0802)
3,500</t>
    <phoneticPr fontId="2" type="noConversion"/>
  </si>
  <si>
    <t>제닉스pc방
당하지구43블럭8롯트
(564-3353)
1,300</t>
    <phoneticPr fontId="2" type="noConversion"/>
  </si>
  <si>
    <t>롯데시네마
마전동 63
(565-4122)
9,000</t>
    <phoneticPr fontId="2" type="noConversion"/>
  </si>
  <si>
    <t>김경희헤어
마전동698-15
(561-3265)
파마 35,000</t>
    <phoneticPr fontId="2" type="noConversion"/>
  </si>
  <si>
    <t>김밥나라
43블럭14롯트
(566-2377)
4,500</t>
    <phoneticPr fontId="2" type="noConversion"/>
  </si>
  <si>
    <t>김밥나라
43블럭 14롯트
(566-2377)
1,500</t>
    <phoneticPr fontId="2" type="noConversion"/>
  </si>
  <si>
    <t>대우푸르지오세탁
당하동46블럭2롯트
(569-0083)
6,000</t>
    <phoneticPr fontId="2" type="noConversion"/>
  </si>
  <si>
    <t>티지오노래방
당하지구42블럭502호
(010-7435-9870)
25,000</t>
    <phoneticPr fontId="2" type="noConversion"/>
  </si>
  <si>
    <t>남도가든
가정동510-11
(581-7667)
7,000</t>
    <phoneticPr fontId="2" type="noConversion"/>
  </si>
  <si>
    <t>천지호불가마
마전동664-1
(562-8922)
7,000</t>
    <phoneticPr fontId="2" type="noConversion"/>
  </si>
  <si>
    <t>롯데리아
검암동598-8
(566-7009)
3,400</t>
    <phoneticPr fontId="2" type="noConversion"/>
  </si>
  <si>
    <t>영남세탁소
완정로 66번길 영남탑스빌 상가 
(561-9088) 
6,000</t>
    <phoneticPr fontId="2" type="noConversion"/>
  </si>
  <si>
    <t>영남세탁소
완정로 66번길 영남탑스빌 상가 
(561-9088) 
4,000</t>
    <phoneticPr fontId="2" type="noConversion"/>
  </si>
  <si>
    <t>롯데리아
100블럭 1롯트
(568-8064)
3,400</t>
    <phoneticPr fontId="2" type="noConversion"/>
  </si>
  <si>
    <t>롯데리아
연희동799-22
(572-9090)
3,400</t>
    <phoneticPr fontId="2" type="noConversion"/>
  </si>
  <si>
    <t>롯데리아
석남2동537-9
(579-8060)
3,400</t>
    <phoneticPr fontId="2" type="noConversion"/>
  </si>
  <si>
    <t>봄스튜디오
석남1동457-12
(576-6767)
1조 12,000</t>
    <phoneticPr fontId="2" type="noConversion"/>
  </si>
  <si>
    <t>봄스튜디오
석남1동457-12
(576-6767)
1장 300</t>
    <phoneticPr fontId="2" type="noConversion"/>
  </si>
  <si>
    <t>천마볼링장
가좌3동72-1 유니온빌딩5층
(573-0573)
3,000</t>
    <phoneticPr fontId="2" type="noConversion"/>
  </si>
  <si>
    <t>아쿠아녹주사우나
심곡동 252-6
(561-0533)
6,000</t>
    <phoneticPr fontId="2" type="noConversion"/>
  </si>
  <si>
    <t>용화루
검암동598
(564-0017)
보통 18,000</t>
    <phoneticPr fontId="2" type="noConversion"/>
  </si>
  <si>
    <t>피자마루
검암동598
(569-8210)
7,900</t>
    <phoneticPr fontId="2" type="noConversion"/>
  </si>
  <si>
    <t>파스쿠찌
검암동613-2
(566-1006)
4,000</t>
    <phoneticPr fontId="2" type="noConversion"/>
  </si>
  <si>
    <t>삼보세탁
검암동628
(566-4757)
5,000</t>
    <phoneticPr fontId="2" type="noConversion"/>
  </si>
  <si>
    <t>삼보세탁
검암동628
(566-4757)
3,000</t>
    <phoneticPr fontId="2" type="noConversion"/>
  </si>
  <si>
    <t>아이란스튜디오
승학로493
(566-6610)
9장 1조 12,000</t>
    <phoneticPr fontId="2" type="noConversion"/>
  </si>
  <si>
    <t>종가집
마전동685-13
(562-0621)
7,000</t>
    <phoneticPr fontId="2" type="noConversion"/>
  </si>
  <si>
    <t>종가집
마전동685-13
(562-0621)
6,000</t>
    <phoneticPr fontId="2" type="noConversion"/>
  </si>
  <si>
    <t>할매보신탕
마전동678-15
(564-0707)
11,000</t>
    <phoneticPr fontId="2" type="noConversion"/>
  </si>
  <si>
    <t>현궁
마전동 694-13
(564-5577)
4,500</t>
    <phoneticPr fontId="2" type="noConversion"/>
  </si>
  <si>
    <t>현궁
마전동 694-13
(564-5577)
5,000</t>
    <phoneticPr fontId="2" type="noConversion"/>
  </si>
  <si>
    <t>롯데리아
롯데마트 검단점
(564-8060)
3,400</t>
    <phoneticPr fontId="2" type="noConversion"/>
  </si>
  <si>
    <t>검단복지회관
완정로92번길18
(561-4116)
5,000</t>
    <phoneticPr fontId="2" type="noConversion"/>
  </si>
  <si>
    <t>당구클럽
마전동 이지프라자301호
(569-3949)
7,000</t>
    <phoneticPr fontId="2" type="noConversion"/>
  </si>
  <si>
    <t>힐링pc방
마전동 검단로508
(010-9004-0250)
1,000</t>
    <phoneticPr fontId="2" type="noConversion"/>
  </si>
  <si>
    <t>천지호불가마
마전동664-1
(562-8922)
7,000</t>
    <phoneticPr fontId="2" type="noConversion"/>
  </si>
  <si>
    <t>굴마을낙지촌
당하동 송산프라자201호
(562-7776)
13,000</t>
    <phoneticPr fontId="2" type="noConversion"/>
  </si>
  <si>
    <t>횡성한우정육점식당
당하동 5블럭3롯트
(565-6114)
170g 9,000</t>
    <phoneticPr fontId="2" type="noConversion"/>
  </si>
  <si>
    <t>횡성한우정육점식당
당하동 5블럭3롯트
(565-6114)
150g 16,500</t>
    <phoneticPr fontId="2" type="noConversion"/>
  </si>
  <si>
    <t>이향
43블럭 10롯트
(564-8236)
3,500</t>
    <phoneticPr fontId="2" type="noConversion"/>
  </si>
  <si>
    <t>이향
43블럭 10롯트
(564-8236)
4,500</t>
    <phoneticPr fontId="2" type="noConversion"/>
  </si>
  <si>
    <t>이향
43블럭 10롯트
(564-8236)
중 18,000</t>
    <phoneticPr fontId="2" type="noConversion"/>
  </si>
  <si>
    <t>부어치킨
원당지구 100블럭5롯트 (563-9959)
9,000</t>
    <phoneticPr fontId="2" type="noConversion"/>
  </si>
  <si>
    <t>59쌀피자
43블럭 13-14롯트
(566-2878)
8,900</t>
    <phoneticPr fontId="2" type="noConversion"/>
  </si>
  <si>
    <t>대우푸르지오세탁
당하동46블럭2롯트
(569-0083)
4,000</t>
    <phoneticPr fontId="2" type="noConversion"/>
  </si>
  <si>
    <t>르베베스튜디오
당하동성경빌딩3층
(565-4556)
8장 15,000</t>
    <phoneticPr fontId="2" type="noConversion"/>
  </si>
  <si>
    <t>르베베스튜디오
당하동성경빌딩3층(565-4556)
1장 500</t>
    <phoneticPr fontId="2" type="noConversion"/>
  </si>
  <si>
    <t>황제탕
검단사거리676-2
(565-8990)
6,000</t>
    <phoneticPr fontId="2" type="noConversion"/>
  </si>
  <si>
    <t>황제탕
검단사거리676-2
(565-8990)
7,000</t>
    <phoneticPr fontId="2" type="noConversion"/>
  </si>
  <si>
    <t>롯데리아
서곶로 289
(561-1695)
3,400</t>
    <phoneticPr fontId="2" type="noConversion"/>
  </si>
  <si>
    <t>횡성한우정육점식당
당하동 5블럭3롯트
(565-6114)
200g 9,000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</si>
  <si>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</si>
  <si>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</si>
  <si>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포토원
마전동697-20
(564-7433)
1장 400</t>
    <phoneticPr fontId="2" type="noConversion"/>
  </si>
  <si>
    <t>포토원
마전동697-20
(564-7433)
8장 1조 16,000</t>
    <phoneticPr fontId="2" type="noConversion"/>
  </si>
  <si>
    <t>두리문설렁탕
석남2동537
(574-2474)
7,000</t>
    <phoneticPr fontId="2" type="noConversion"/>
  </si>
  <si>
    <t>ING골프연습장
연희동 799-14 센트럴프라자10층
(567-0048)
1시간 20,000</t>
    <phoneticPr fontId="2" type="noConversion"/>
  </si>
  <si>
    <t>SBS당구장
연희동 799-10
(574-2551)
9,000</t>
    <phoneticPr fontId="2" type="noConversion"/>
  </si>
  <si>
    <t>피자마루
심곡동 256-4
(567-1082)
小6900 大12900</t>
    <phoneticPr fontId="2" type="noConversion"/>
  </si>
  <si>
    <t>락온볼링
심곡동 325-23
(567-1880)
3,500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</si>
  <si>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</si>
  <si>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</si>
  <si>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하얏트모텔
심곡동251
(565-7707)
40,000</t>
    <phoneticPr fontId="2" type="noConversion"/>
  </si>
  <si>
    <t>아쿠아녹주사우나
심곡동 252-6
(561-0533)
7,000</t>
    <phoneticPr fontId="2" type="noConversion"/>
  </si>
  <si>
    <t>본가신촌설렁탕
석남동523-13
(205-0914)
7,000</t>
    <phoneticPr fontId="2" type="noConversion"/>
  </si>
  <si>
    <t>시골한방삼계탕
석남1동514
(576-6462)
11,000</t>
    <phoneticPr fontId="2" type="noConversion"/>
  </si>
  <si>
    <t>김밥천국
석남동522-2
(577-5156)
4,000</t>
    <phoneticPr fontId="2" type="noConversion"/>
  </si>
  <si>
    <t>김밥천국
석남동522-2
(577-5156)
5,000</t>
    <phoneticPr fontId="2" type="noConversion"/>
  </si>
  <si>
    <t>길림성
석남동457-1
(584-2277)
3,000</t>
    <phoneticPr fontId="2" type="noConversion"/>
  </si>
  <si>
    <t>길림성
석남동457-1
(584-2277)
4,000</t>
    <phoneticPr fontId="2" type="noConversion"/>
  </si>
  <si>
    <t>바다회포차
석남동513
(581-0878)
12,000</t>
    <phoneticPr fontId="2" type="noConversion"/>
  </si>
  <si>
    <t>돈치킨
석남동513-6
(574-9277)
15,000</t>
    <phoneticPr fontId="2" type="noConversion"/>
  </si>
  <si>
    <t>롯데리아
가정동505-5
(577-5968)
3,400</t>
    <phoneticPr fontId="2" type="noConversion"/>
  </si>
  <si>
    <t>돈치킨
석남동513-6
(574-9277)
14,000</t>
    <phoneticPr fontId="2" type="noConversion"/>
  </si>
  <si>
    <t>김밥천국
석남동522-2
(577-5156)
2,500</t>
    <phoneticPr fontId="2" type="noConversion"/>
  </si>
  <si>
    <t>김밥천국
석남동522-2
(577-5156)
1,000</t>
    <phoneticPr fontId="2" type="noConversion"/>
  </si>
  <si>
    <t>하얀세탁소
석남동515-10
(577-0268)
1벌 7,000</t>
    <phoneticPr fontId="2" type="noConversion"/>
  </si>
  <si>
    <t>하얀세탁소
석남1동515-10
(577-0268)
밑단 3,000</t>
    <phoneticPr fontId="2" type="noConversion"/>
  </si>
  <si>
    <t>힐링노래방
석남동 신석로84
25,000</t>
    <phoneticPr fontId="2" type="noConversion"/>
  </si>
  <si>
    <t>스타PC
석남동456-6
500</t>
    <phoneticPr fontId="2" type="noConversion"/>
  </si>
  <si>
    <t>헤어DO
석남동462
(574-3394)
8,000</t>
    <phoneticPr fontId="2" type="noConversion"/>
  </si>
  <si>
    <t>보석사우나
석남동477
(581-9361)
6,000</t>
    <phoneticPr fontId="2" type="noConversion"/>
  </si>
  <si>
    <t>VIP
석남동522-3
(010-8859-7950)
8,400</t>
    <phoneticPr fontId="2" type="noConversion"/>
  </si>
  <si>
    <t>세븐일레븐
석남동 강남로1
(578-9236)
30cm 3,500</t>
    <phoneticPr fontId="2" type="noConversion"/>
  </si>
  <si>
    <t>BC800
석남동455-24
(010-5322-3511)
4,000</t>
    <phoneticPr fontId="2" type="noConversion"/>
  </si>
  <si>
    <t>BC800
석남동455-24
(010-5322-3511)
1,800</t>
    <phoneticPr fontId="2" type="noConversion"/>
  </si>
  <si>
    <t>길림성
석남동457-1
(584-2277)
15,000</t>
    <phoneticPr fontId="2" type="noConversion"/>
  </si>
  <si>
    <t>항아리짚
석남동477-10
(576-9294)
150g 6,000</t>
    <phoneticPr fontId="2" type="noConversion"/>
  </si>
  <si>
    <t>항아리짚
석남동477-10
(576-9294)
300g 7,500</t>
    <phoneticPr fontId="2" type="noConversion"/>
  </si>
  <si>
    <t>OK목장
가정동294-14
(576-5333)
8,000</t>
    <phoneticPr fontId="2" type="noConversion"/>
  </si>
  <si>
    <t>태능숯불갈비
석남동588-25
(567-4996)
5,000</t>
    <phoneticPr fontId="2" type="noConversion"/>
  </si>
  <si>
    <t>미락김밥
석남2동586-4
(579-6969)
5,000</t>
    <phoneticPr fontId="2" type="noConversion"/>
  </si>
  <si>
    <t>태능숯불갈비
석남동588-25
(567-4996)
6,000</t>
    <phoneticPr fontId="2" type="noConversion"/>
  </si>
  <si>
    <t>태능숯불갈비
석남동588-25
(567-4996)
10,000</t>
    <phoneticPr fontId="2" type="noConversion"/>
  </si>
  <si>
    <t>태능숯불갈비
석남동588-25
(567-4996)
250g 10,000</t>
    <phoneticPr fontId="2" type="noConversion"/>
  </si>
  <si>
    <t>태능숯불갈비
석남동588-25
(567-4996)
200g 11,000</t>
    <phoneticPr fontId="2" type="noConversion"/>
  </si>
  <si>
    <t>식객짬뽕
석남2동 579-7
(574-3159)
4,000</t>
    <phoneticPr fontId="2" type="noConversion"/>
  </si>
  <si>
    <t>식객짬뽕
석남2동 579-7
(574-3159)
5,500</t>
    <phoneticPr fontId="2" type="noConversion"/>
  </si>
  <si>
    <t>식객짬뽕
석남2동 579-7
(574-3159)
12,000</t>
    <phoneticPr fontId="2" type="noConversion"/>
  </si>
  <si>
    <t>미락김밥
석남2동586-4
(579-6969)
6,000</t>
    <phoneticPr fontId="2" type="noConversion"/>
  </si>
  <si>
    <t>용궁횟집
석남2동 533-39
(577-5862)
10,000</t>
    <phoneticPr fontId="2" type="noConversion"/>
  </si>
  <si>
    <t>숯불바베큐
석남동532
(583-9992)
15,000</t>
    <phoneticPr fontId="2" type="noConversion"/>
  </si>
  <si>
    <t>피자알볼로
석남2동539-9
(583-8495)
14,000</t>
    <phoneticPr fontId="2" type="noConversion"/>
  </si>
  <si>
    <t>미락김밥
석남2동586-4
(579-6969)
3,000</t>
    <phoneticPr fontId="2" type="noConversion"/>
  </si>
  <si>
    <t>효정세탁
석남동 건지로 249-30
(574-4824)
3,000</t>
    <phoneticPr fontId="2" type="noConversion"/>
  </si>
  <si>
    <t>효정세탁
석남동 건지로 249-30
(574-4824)
7,000</t>
    <phoneticPr fontId="2" type="noConversion"/>
  </si>
  <si>
    <t>커피를생각하는사람들
석남2동539-9
(571-3614)
2,500</t>
    <phoneticPr fontId="2" type="noConversion"/>
  </si>
  <si>
    <t>커피를생각하는사람들
석남2동539-9
(571-3614)
1,500</t>
    <phoneticPr fontId="2" type="noConversion"/>
  </si>
  <si>
    <t>미락김밥
석남2동586-4
(579-6969)
1,500</t>
    <phoneticPr fontId="2" type="noConversion"/>
  </si>
  <si>
    <t>세븐일레븐
석남동 가정로 261-7
(573-5773)
5,500</t>
    <phoneticPr fontId="2" type="noConversion"/>
  </si>
  <si>
    <t>썬당구장
석남2동540
(572-0708)
6,000</t>
    <phoneticPr fontId="2" type="noConversion"/>
  </si>
  <si>
    <t>들꽃노래방
석남2동583-73
(573-2644)
25,000</t>
    <phoneticPr fontId="2" type="noConversion"/>
  </si>
  <si>
    <t>석남중앙사진관
석남2동107호
(017-4154-6705)
15,000</t>
    <phoneticPr fontId="2" type="noConversion"/>
  </si>
  <si>
    <t>석남중앙사진관
석남2동107호
(017-4154-6705)
300</t>
    <phoneticPr fontId="2" type="noConversion"/>
  </si>
  <si>
    <t>인터라켄PC방
석남2동540-29
(010-5149-0930)
500</t>
    <phoneticPr fontId="2" type="noConversion"/>
  </si>
  <si>
    <t>러블리헤어
서남동534
(577-9968)
10,000</t>
    <phoneticPr fontId="2" type="noConversion"/>
  </si>
  <si>
    <t>춘천옥
석남동517
(576-6601)
6,000</t>
    <phoneticPr fontId="2" type="noConversion"/>
  </si>
  <si>
    <t>보보스해수불가마
석남2동579-7
(573-7880)
7,000</t>
    <phoneticPr fontId="2" type="noConversion"/>
  </si>
  <si>
    <t>YaJa
석남동518-1
(583-8476)
40,000</t>
    <phoneticPr fontId="2" type="noConversion"/>
  </si>
  <si>
    <t>두리문설렁탕
석남2동537
(574-2474)
250g 25,000</t>
    <phoneticPr fontId="2" type="noConversion"/>
  </si>
  <si>
    <t>두리문설렁탕
석남2동537
(574-2474)
200g 15,000</t>
    <phoneticPr fontId="2" type="noConversion"/>
  </si>
  <si>
    <t>쌍마가든
가좌동114-2
(582-8149)
8,000</t>
    <phoneticPr fontId="2" type="noConversion"/>
  </si>
  <si>
    <t>쌍마가든
가좌동114-2
(582-8149)
5,000</t>
    <phoneticPr fontId="2" type="noConversion"/>
  </si>
  <si>
    <t>김밥나라
가좌동174-3
(574-0005)
4,000</t>
    <phoneticPr fontId="2" type="noConversion"/>
  </si>
  <si>
    <t>쌍마가든
가좌동114-2
(582-8149)
12,000</t>
    <phoneticPr fontId="2" type="noConversion"/>
  </si>
  <si>
    <t>쌍마가든
가좌동114-2
(582-8149)
300g 10,000</t>
    <phoneticPr fontId="2" type="noConversion"/>
  </si>
  <si>
    <t>쌍마가든
가좌동114-2
(582-8149)
200g 10,000</t>
    <phoneticPr fontId="2" type="noConversion"/>
  </si>
  <si>
    <t>돼지저금통
건지로284길39
(213-1318)
8,000</t>
    <phoneticPr fontId="2" type="noConversion"/>
  </si>
  <si>
    <t>돼지저금통
건지로284길39
(213-1318)
6,000</t>
    <phoneticPr fontId="2" type="noConversion"/>
  </si>
  <si>
    <t>진짜루
가좌동142-41
(574-8005)
3,000</t>
    <phoneticPr fontId="2" type="noConversion"/>
  </si>
  <si>
    <t>진짜루
가좌동142-41
(574-8005)
4,000</t>
    <phoneticPr fontId="2" type="noConversion"/>
  </si>
  <si>
    <t>진짜루
가좌동142-41
(574-8005)
小10,000</t>
    <phoneticPr fontId="2" type="noConversion"/>
  </si>
  <si>
    <t>우리분식
가좌동143-168
(070-8948-4377)
6,000</t>
    <phoneticPr fontId="2" type="noConversion"/>
  </si>
  <si>
    <t>속초횟집
가좌동114-4
(582-8181)
15,000</t>
    <phoneticPr fontId="2" type="noConversion"/>
  </si>
  <si>
    <t>처갓집
가좌동142-45
(582-0099)
15,000</t>
    <phoneticPr fontId="2" type="noConversion"/>
  </si>
  <si>
    <t>Hot Place
가좌동7-403동105
(577-4731)
3,000</t>
    <phoneticPr fontId="2" type="noConversion"/>
  </si>
  <si>
    <t>피자타임
가좌동142-91
(578-5680)
10,000</t>
    <phoneticPr fontId="2" type="noConversion"/>
  </si>
  <si>
    <t>우리분식
가좌동143-168
(070-8948-4377)
4,000</t>
    <phoneticPr fontId="2" type="noConversion"/>
  </si>
  <si>
    <t>우리분식
가좌동143-168
(070-8948-4377)
3,000</t>
    <phoneticPr fontId="2" type="noConversion"/>
  </si>
  <si>
    <t>우리분식
가좌동143-168
(070-8948-4377)
1,500</t>
    <phoneticPr fontId="2" type="noConversion"/>
  </si>
  <si>
    <t>커피소년
가좌3동192-54
(070-2300-5321)
2,500</t>
    <phoneticPr fontId="2" type="noConversion"/>
  </si>
  <si>
    <t>커피소년
가좌3동192-54
(070-2300-5321)
3,000</t>
    <phoneticPr fontId="2" type="noConversion"/>
  </si>
  <si>
    <t>진성세탁소
가좌동186-11
(573-8350)
7,000</t>
    <phoneticPr fontId="2" type="noConversion"/>
  </si>
  <si>
    <t>진성세탁소
가좌동186-11
(573-8350)
4,000</t>
    <phoneticPr fontId="2" type="noConversion"/>
  </si>
  <si>
    <t xml:space="preserve">대성클럽
가좌1동 153번지
(577-1800)
180,000
</t>
    <phoneticPr fontId="2" type="noConversion"/>
  </si>
  <si>
    <t>빌텍당구장
가좌1동146-20
(010-9906-2114)
7,000</t>
    <phoneticPr fontId="2" type="noConversion"/>
  </si>
  <si>
    <t>영풍노래방
가좌3동30-49
(561-1692)
25,000</t>
    <phoneticPr fontId="2" type="noConversion"/>
  </si>
  <si>
    <t>헤라PC방
가좌3동 원적로110
(010-3651-3484)
1,000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</si>
  <si>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</si>
  <si>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</si>
  <si>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시크릿헤어
가좌동186-8
30,000</t>
    <phoneticPr fontId="2" type="noConversion"/>
  </si>
  <si>
    <t>시크릿헤어
가좌동186-8
8,000</t>
    <phoneticPr fontId="2" type="noConversion"/>
  </si>
  <si>
    <t>중앙목욕탕
가좌동144-69
(577-7869)
4,500</t>
    <phoneticPr fontId="2" type="noConversion"/>
  </si>
  <si>
    <t>남도가든
가정동510-11
(581-7667)
국내산 8,000</t>
    <phoneticPr fontId="2" type="noConversion"/>
  </si>
  <si>
    <t>김밥천국
가정로379
(577-6980)
4,500</t>
    <phoneticPr fontId="2" type="noConversion"/>
  </si>
  <si>
    <t>김밥천국
가정로379
(577-6980)
6,000</t>
    <phoneticPr fontId="2" type="noConversion"/>
  </si>
  <si>
    <t>똘배네삼계탕
가정동508-3
(577-8881)
10,000</t>
    <phoneticPr fontId="2" type="noConversion"/>
  </si>
  <si>
    <t>남도가든
가정동510-11
(581-7667)
국내산150g 27,000</t>
    <phoneticPr fontId="2" type="noConversion"/>
  </si>
  <si>
    <t>남도가든
가정동510-11
(581-7667)
국내산250g 13,000</t>
    <phoneticPr fontId="2" type="noConversion"/>
  </si>
  <si>
    <t>남도가든
가정동510-11
(581-7667)
국내산180g 13,000</t>
    <phoneticPr fontId="2" type="noConversion"/>
  </si>
  <si>
    <t>짬뽕의신화
가정동504-17
(572-7222)
4,000</t>
    <phoneticPr fontId="2" type="noConversion"/>
  </si>
  <si>
    <t>짬뽕의신화
가정동504-17
(572-7222)
해물짬뽕6,500</t>
    <phoneticPr fontId="2" type="noConversion"/>
  </si>
  <si>
    <t>짬뽕의신화
가정동504-17
(572-7222)
小11,000</t>
    <phoneticPr fontId="2" type="noConversion"/>
  </si>
  <si>
    <t>광어랑우럭이랑
가정동504-12
(070-8279-1505)
10,000</t>
    <phoneticPr fontId="2" type="noConversion"/>
  </si>
  <si>
    <t>부어치킨
가정동 가정로390
(577-0655)
9,000</t>
    <phoneticPr fontId="2" type="noConversion"/>
  </si>
  <si>
    <t>59피자
신현동283
(577-8559)
7,900</t>
    <phoneticPr fontId="2" type="noConversion"/>
  </si>
  <si>
    <t>김밥천국
가정로379
(577-6980)
2,500</t>
    <phoneticPr fontId="2" type="noConversion"/>
  </si>
  <si>
    <t>김밥천국
가정로379
(577-6980)
1,500</t>
    <phoneticPr fontId="2" type="noConversion"/>
  </si>
  <si>
    <t>에쏘
신현동284-19
(575-1372)
2,500</t>
    <phoneticPr fontId="2" type="noConversion"/>
  </si>
  <si>
    <t>에쏘
신현동284-19
(575-1372)
3,500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</si>
  <si>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</si>
  <si>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</si>
  <si>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세븐일레븐
원창로237
(576-8183)
5,500</t>
    <phoneticPr fontId="2" type="noConversion"/>
  </si>
  <si>
    <t>서경볼링장
신현동 272-1
(582-6262)
2,900</t>
    <phoneticPr fontId="2" type="noConversion"/>
  </si>
  <si>
    <t>원당구장
원창로228
(070-8962-9462)
7,200</t>
    <phoneticPr fontId="2" type="noConversion"/>
  </si>
  <si>
    <t>정든노래방
가정동507-9
(572-2900)
25,000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</si>
  <si>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</si>
  <si>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</si>
  <si>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</si>
  <si>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</si>
  <si>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윤헤어
신현동284-12
(261-3044)
10,000</t>
    <phoneticPr fontId="2" type="noConversion"/>
  </si>
  <si>
    <t>윤헤어
신현동284-12
(261-3044)
40,000</t>
    <phoneticPr fontId="2" type="noConversion"/>
  </si>
  <si>
    <t>백두산불가마사우나
율도로25
(578-7715)
7,000</t>
    <phoneticPr fontId="2" type="noConversion"/>
  </si>
  <si>
    <t>청보리한우
가정동526-2
(578-8592)
100g 15,500</t>
    <phoneticPr fontId="2" type="noConversion"/>
  </si>
  <si>
    <t>청보리한우
가정동526-2
(578-8592)
100g 16,500</t>
    <phoneticPr fontId="2" type="noConversion"/>
  </si>
  <si>
    <t>구수옥설렁탕
심곡동799-20
(563-9441)
8,000</t>
    <phoneticPr fontId="2" type="noConversion"/>
  </si>
  <si>
    <t>한스김밥
심곡동242-7제스트빌1층
(561-0701)
5,000</t>
    <phoneticPr fontId="2" type="noConversion"/>
  </si>
  <si>
    <t>한스김밥
심곡동242-7제스트빌1층
(561-0701)
4,500</t>
    <phoneticPr fontId="2" type="noConversion"/>
  </si>
  <si>
    <t>사랑방화로구이
연희동 248-12
(581-9292)
9,000</t>
    <phoneticPr fontId="2" type="noConversion"/>
  </si>
  <si>
    <t>원조삼계탕
심곡동239-2
(565-8955)
12,000</t>
    <phoneticPr fontId="2" type="noConversion"/>
  </si>
  <si>
    <t>희래등
심곡동302-2
(565-5800)
6,000</t>
    <phoneticPr fontId="2" type="noConversion"/>
  </si>
  <si>
    <t>희래등
심곡동302-2
(565-5800)
7,000</t>
    <phoneticPr fontId="2" type="noConversion"/>
  </si>
  <si>
    <t>희래등
심곡동302-2
(565-5800)
22,000</t>
    <phoneticPr fontId="2" type="noConversion"/>
  </si>
  <si>
    <t>한스김밥
심곡동242-7제스트빌1층
(561-0701)
5,500</t>
    <phoneticPr fontId="2" type="noConversion"/>
  </si>
  <si>
    <t>광어나라활어세상
심곡동251-18
(574-8855)
10,000</t>
    <phoneticPr fontId="2" type="noConversion"/>
  </si>
  <si>
    <t>또래또래
심곡동283-7
(050-8389-8894)
15,000</t>
    <phoneticPr fontId="2" type="noConversion"/>
  </si>
  <si>
    <t>가회동칼국수
심곡동247-2
(561-8070)
7,000</t>
    <phoneticPr fontId="2" type="noConversion"/>
  </si>
  <si>
    <t>한스김밥
심곡동242-7제스트빌1층
(561-0701)
2,500</t>
    <phoneticPr fontId="2" type="noConversion"/>
  </si>
  <si>
    <t>한스김밥
심곡동242-7제스트빌1층
(561-0701)
1,500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</si>
  <si>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</si>
  <si>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</si>
  <si>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</si>
  <si>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</si>
  <si>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더노래방
심곡동240-11
(561-1999)
25,000</t>
    <phoneticPr fontId="2" type="noConversion"/>
  </si>
  <si>
    <t>스위티피씨방
심곡동298-2
(567-0761)
1,200</t>
    <phoneticPr fontId="2" type="noConversion"/>
  </si>
  <si>
    <t>예감스튜디오
심곡동280-1
(568-0110)
15,000</t>
    <phoneticPr fontId="2" type="noConversion"/>
  </si>
  <si>
    <t>예감스튜디오
심곡동280-1
(568-0110)
300</t>
    <phoneticPr fontId="2" type="noConversion"/>
  </si>
  <si>
    <t>정성이용원
심곡동251
(565-2859)
8,000</t>
    <phoneticPr fontId="2" type="noConversion"/>
  </si>
  <si>
    <t>bgf헤어샵
심곡동259-2
(568-5363)
35,000</t>
    <phoneticPr fontId="2" type="noConversion"/>
  </si>
  <si>
    <t>함흥면옥
검암동598-5
(563-5122)
6,500</t>
    <phoneticPr fontId="2" type="noConversion"/>
  </si>
  <si>
    <t>텃골
검암동597-1
(274-0809)
12,000</t>
    <phoneticPr fontId="2" type="noConversion"/>
  </si>
  <si>
    <t xml:space="preserve">토마토김밥 
검암동610-1
(562-8285)
4,500 </t>
    <phoneticPr fontId="2" type="noConversion"/>
  </si>
  <si>
    <t>SBS당구클럽
검암동606-1
(565-5663)
9,000</t>
    <phoneticPr fontId="2" type="noConversion"/>
  </si>
  <si>
    <t>유니넷피씨방
검암동662-13
(010-3764-1357)
1,200</t>
    <phoneticPr fontId="2" type="noConversion"/>
  </si>
  <si>
    <t>미르헤어살롱 
검암동599-2
(567-4455)
10,000</t>
    <phoneticPr fontId="2" type="noConversion"/>
  </si>
  <si>
    <t>미르헤어살롱 
검암동599-2
(567-4455)
파마 40,000</t>
    <phoneticPr fontId="2" type="noConversion"/>
  </si>
  <si>
    <t>태백산
검단로795
(563-7003)
7,000</t>
    <phoneticPr fontId="2" type="noConversion"/>
  </si>
  <si>
    <t>태백산
검단로795
(563-7003)
8,000</t>
    <phoneticPr fontId="2" type="noConversion"/>
  </si>
  <si>
    <t>현궁
마전동 694-13
(564-5577)
중 18,000</t>
    <phoneticPr fontId="2" type="noConversion"/>
  </si>
  <si>
    <t>한스델리
마전동694-13
(569-5212)
4,900</t>
    <phoneticPr fontId="2" type="noConversion"/>
  </si>
  <si>
    <t>대박횟집
마전동694-22
(566-1232)
12,000</t>
    <phoneticPr fontId="2" type="noConversion"/>
  </si>
  <si>
    <t>BBQ치킨
마전동608-2
(050-4570-8114)
16,000</t>
    <phoneticPr fontId="2" type="noConversion"/>
  </si>
  <si>
    <t>수피자
마전동690-37
(566-6777)
11,500</t>
    <phoneticPr fontId="2" type="noConversion"/>
  </si>
  <si>
    <t>까페빌
왕길동 리치엘프라자1호
(569-0885)
2,500</t>
    <phoneticPr fontId="2" type="noConversion"/>
  </si>
  <si>
    <t>까페빌
왕길동 리치엘프라자1호
(569-0885)
3,200</t>
    <phoneticPr fontId="2" type="noConversion"/>
  </si>
  <si>
    <t>검단볼링장
마전동697-6
(561-0280)
2,500</t>
    <phoneticPr fontId="2" type="noConversion"/>
  </si>
  <si>
    <t>별노래연습장
마전동606-5
(565-6113)
25,000</t>
    <phoneticPr fontId="2" type="noConversion"/>
  </si>
  <si>
    <t>아저씨갈비
당하동 뉴시티프라자103
(564-5564)
5,000</t>
    <phoneticPr fontId="2" type="noConversion"/>
  </si>
  <si>
    <t>아저씨갈비
당하동 뉴시티프라자103
(564-5564)
8,000</t>
    <phoneticPr fontId="2" type="noConversion"/>
  </si>
  <si>
    <t>김밥나라
43블럭 14롯트
(566-2377)
5,000</t>
    <phoneticPr fontId="2" type="noConversion"/>
  </si>
  <si>
    <t>장보고횟집
당하동1079-5
(566-8900)
12,000</t>
    <phoneticPr fontId="2" type="noConversion"/>
  </si>
  <si>
    <t>골프리드
당하동 1098-5
(566-3434)
1개월 150,000</t>
    <phoneticPr fontId="2" type="noConversion"/>
  </si>
  <si>
    <t>퍼스트헤어
당하동1075-9
(565-4611)
파마40,000</t>
    <phoneticPr fontId="2" type="noConversion"/>
  </si>
  <si>
    <t xml:space="preserve"> 신촌설렁탕
경서동 964-1
(572-2200)
7,000</t>
    <phoneticPr fontId="2" type="noConversion"/>
  </si>
  <si>
    <t>마니또김밥
경서동959-1
(563-1150)
5,000</t>
    <phoneticPr fontId="2" type="noConversion"/>
  </si>
  <si>
    <t xml:space="preserve">영남닭갈비
청라에메랄드로149
(566-9249)
8,000
</t>
    <phoneticPr fontId="2" type="noConversion"/>
  </si>
  <si>
    <t>차오차오
청라 영화블렌하임 2층
(563-4566)
4,500</t>
    <phoneticPr fontId="2" type="noConversion"/>
  </si>
  <si>
    <t>차오차오
청라 영화블렌하임 2층
(563-4566)
5,000</t>
    <phoneticPr fontId="2" type="noConversion"/>
  </si>
  <si>
    <t>차오차오
청라 영화블렌하임 2층
(563-4566)
18,000</t>
    <phoneticPr fontId="2" type="noConversion"/>
  </si>
  <si>
    <t>마니또김밥
경서동959-1
(563-1150)
5,500</t>
    <phoneticPr fontId="2" type="noConversion"/>
  </si>
  <si>
    <t>BHC치킨
경서동959-1
(567-8678)
15,000</t>
    <phoneticPr fontId="2" type="noConversion"/>
  </si>
  <si>
    <t>피자마루
연희동769-10
(565-1087)
11,900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</si>
  <si>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</si>
  <si>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</si>
  <si>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파스쿠찌
연희동 801-1
(564-8497)
4,000</t>
    <phoneticPr fontId="2" type="noConversion"/>
  </si>
  <si>
    <t>파스쿠찌
연희동 801-1
(564-8497)
4,500</t>
    <phoneticPr fontId="2" type="noConversion"/>
  </si>
  <si>
    <t>닥터크린세탁소
경서동958-1
(568-0505)
4,900</t>
    <phoneticPr fontId="2" type="noConversion"/>
  </si>
  <si>
    <t>닥터크린세탁소
경서동958-1
(568-0505)
4,000</t>
    <phoneticPr fontId="2" type="noConversion"/>
  </si>
  <si>
    <t>노블PC방
청라라임로71 진영메디피아
(070-8668-5192)
1,000</t>
    <phoneticPr fontId="2" type="noConversion"/>
  </si>
  <si>
    <t>뮤즈헤어
연희동 769-10
(562-9737)
파마 40,000</t>
    <phoneticPr fontId="2" type="noConversion"/>
  </si>
  <si>
    <t>촌장골
서곶로296
(562-4343)
1인분 13,000</t>
    <phoneticPr fontId="2" type="noConversion"/>
  </si>
  <si>
    <t>촌장골
서곶로296
(562-4343)
160g 24,000</t>
    <phoneticPr fontId="2" type="noConversion"/>
  </si>
  <si>
    <t>촌장골
서곶로296
(562-4343)
250g 17,000</t>
    <phoneticPr fontId="2" type="noConversion"/>
  </si>
  <si>
    <t>사랑방화로구이
연희동 248-12
(581-9292)
250g 12,000</t>
    <phoneticPr fontId="2" type="noConversion"/>
  </si>
  <si>
    <t>원골프아카데미
심곡동 242-8
(569-5050)
1개월 80,000</t>
    <phoneticPr fontId="2" type="noConversion"/>
  </si>
  <si>
    <t>함흥면옥
검암동598-5
(563-5122)
170g 19,000</t>
    <phoneticPr fontId="2" type="noConversion"/>
  </si>
  <si>
    <t>함흥면옥
검암동598-5
(563-5122)
300g 12,000</t>
    <phoneticPr fontId="2" type="noConversion"/>
  </si>
  <si>
    <t>함흥면옥
검암동598-5
(563-5122)
180g 11,000</t>
    <phoneticPr fontId="2" type="noConversion"/>
  </si>
  <si>
    <t>용화루
검암동598
(564-0017)
중 4,500</t>
    <phoneticPr fontId="2" type="noConversion"/>
  </si>
  <si>
    <t>타워스크린골프
검암동 498-4
(562-3331)
1회(18홀) 12,000</t>
    <phoneticPr fontId="2" type="noConversion"/>
  </si>
  <si>
    <t>퍼스트헤어
당하동1075-9
(565-4611)
학생10,000 
어른15,000</t>
    <phoneticPr fontId="2" type="noConversion"/>
  </si>
  <si>
    <t>태백산
검단로795
(563-7003)
300g 12,000</t>
    <phoneticPr fontId="2" type="noConversion"/>
  </si>
  <si>
    <t>태백산
검단로795
(563-7003)
150g 36,000</t>
    <phoneticPr fontId="2" type="noConversion"/>
  </si>
  <si>
    <t>태백산
검단로795
(563-7003)
250g 15,000</t>
    <phoneticPr fontId="2" type="noConversion"/>
  </si>
  <si>
    <t>태백산
검단로795
(563-7003)
180g 14,000</t>
    <phoneticPr fontId="2" type="noConversion"/>
  </si>
  <si>
    <t>신촌설렁탕
경서동964-1
(572-2200)
130g 10,000</t>
    <phoneticPr fontId="2" type="noConversion"/>
  </si>
  <si>
    <t>맛사고
연희동798-1
(427-3200)
100g 11,000</t>
    <phoneticPr fontId="2" type="noConversion"/>
  </si>
  <si>
    <t>맛사고
연희동798-1
(427-3200)
250g 8,500</t>
    <phoneticPr fontId="2" type="noConversion"/>
  </si>
  <si>
    <t>맛사고
연희동798-1
(427-3200)
100g 5,000</t>
    <phoneticPr fontId="2" type="noConversion"/>
  </si>
  <si>
    <t>미추홀식당
가좌동30-84
(213-1318)
4,000</t>
    <phoneticPr fontId="2" type="noConversion"/>
  </si>
  <si>
    <t>GS가좌지점
가좌동 건지로 
334번길22
3,100</t>
    <phoneticPr fontId="2" type="noConversion"/>
  </si>
  <si>
    <t>토마토김밥
검암동610-1
(562-8285)
250g 5,000</t>
    <phoneticPr fontId="2" type="noConversion"/>
  </si>
  <si>
    <t xml:space="preserve"> 신촌설렁탕
경서동 964-1
(572-2200)
6,000</t>
    <phoneticPr fontId="2" type="noConversion"/>
  </si>
  <si>
    <t>신촌설렁탕
경서동 964-1
(572-2200)
9,000</t>
    <phoneticPr fontId="2" type="noConversion"/>
  </si>
  <si>
    <t>스시카츠
청라커낼로233번길
(562-8678)
10,000</t>
    <phoneticPr fontId="2" type="noConversion"/>
  </si>
  <si>
    <t>싱가폴노래방
연희동779-10
(574-2551)
25,000</t>
    <phoneticPr fontId="2" type="noConversion"/>
  </si>
  <si>
    <t>헤어DO
석남동462
(574-3394)
10,000</t>
    <phoneticPr fontId="2" type="noConversion"/>
  </si>
  <si>
    <t>차뉴헤어
웰카운트 17블럭
(562-9047)
컷트 12,000</t>
    <phoneticPr fontId="2" type="noConversion"/>
  </si>
  <si>
    <t>청라동</t>
    <phoneticPr fontId="2" type="noConversion"/>
  </si>
  <si>
    <t>서구 개인서비스요금(11월)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</si>
</sst>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7" formatCode="0_ "/>
    <numFmt numFmtId="186" formatCode="_-* #,##0.0_-;\-* #,##0.0_-;_-* &quot;-&quot;_-;_-@_-"/>
    <numFmt numFmtId="190" formatCode="#,##0_);[Red]\(#,##0\)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7" fontId="6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vertical="center"/>
    </xf>
    <xf numFmtId="177" fontId="0" fillId="0" borderId="0" xfId="0" applyNumberFormat="1" applyAlignment="1">
      <alignment horizontal="left" vertical="center"/>
    </xf>
    <xf numFmtId="177" fontId="0" fillId="2" borderId="0" xfId="0" applyNumberFormat="1" applyFill="1" applyAlignment="1">
      <alignment horizontal="center" vertical="center"/>
    </xf>
    <xf numFmtId="177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90" fontId="3" fillId="3" borderId="1" xfId="0" applyNumberFormat="1" applyFont="1" applyFill="1" applyBorder="1" applyAlignment="1">
      <alignment vertical="center"/>
    </xf>
    <xf numFmtId="190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90" fontId="3" fillId="3" borderId="2" xfId="0" applyNumberFormat="1" applyFont="1" applyFill="1" applyBorder="1" applyAlignment="1">
      <alignment vertical="center"/>
    </xf>
    <xf numFmtId="190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center" vertical="center"/>
    </xf>
    <xf numFmtId="177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7" fontId="4" fillId="0" borderId="9" xfId="0" applyNumberFormat="1" applyFont="1" applyFill="1" applyBorder="1" applyAlignment="1">
      <alignment horizontal="center" vertical="center"/>
    </xf>
    <xf numFmtId="177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7" fontId="9" fillId="0" borderId="6" xfId="0" applyNumberFormat="1" applyFont="1" applyFill="1" applyBorder="1" applyAlignment="1">
      <alignment horizontal="center" vertical="center" wrapText="1"/>
    </xf>
    <xf numFmtId="177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90" fontId="3" fillId="3" borderId="10" xfId="0" applyNumberFormat="1" applyFont="1" applyFill="1" applyBorder="1" applyAlignment="1">
      <alignment vertical="center"/>
    </xf>
    <xf numFmtId="190" fontId="3" fillId="3" borderId="10" xfId="1" applyNumberFormat="1" applyFont="1" applyFill="1" applyBorder="1" applyAlignment="1">
      <alignment vertical="center"/>
    </xf>
    <xf numFmtId="177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Border="1" applyAlignment="1">
      <alignment horizontal="center" vertical="center" wrapText="1"/>
    </xf>
    <xf numFmtId="177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Border="1" applyAlignment="1">
      <alignment vertical="center"/>
    </xf>
    <xf numFmtId="190" fontId="4" fillId="6" borderId="6" xfId="0" applyNumberFormat="1" applyFont="1" applyFill="1" applyBorder="1" applyAlignment="1">
      <alignment horizontal="center" vertical="center" wrapText="1"/>
    </xf>
    <xf numFmtId="177" fontId="0" fillId="6" borderId="0" xfId="0" applyNumberFormat="1" applyFill="1" applyAlignment="1">
      <alignment horizontal="center" vertical="center"/>
    </xf>
    <xf numFmtId="190" fontId="4" fillId="6" borderId="11" xfId="0" applyNumberFormat="1" applyFont="1" applyFill="1" applyBorder="1" applyAlignment="1">
      <alignment horizontal="center" vertical="center" wrapText="1"/>
    </xf>
    <xf numFmtId="190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90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86" fontId="10" fillId="5" borderId="6" xfId="1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center" vertical="center" wrapText="1"/>
    </xf>
    <xf numFmtId="177" fontId="1" fillId="0" borderId="9" xfId="0" applyNumberFormat="1" applyFont="1" applyFill="1" applyBorder="1" applyAlignment="1">
      <alignment horizontal="center"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7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P1"/>
    </sheetView>
  </sheetViews>
  <sheetFormatPr defaultRowHeight="13.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>
      <c r="A1" s="60" t="s">
        <v>455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R1" s="51"/>
    </row>
    <row r="2" spans="1:19" ht="27.75" customHeight="1" thickBot="1">
      <c r="A2" s="19" t="s">
        <v>9</v>
      </c>
      <c r="B2" s="19" t="s">
        <v>10</v>
      </c>
      <c r="C2" s="20" t="s">
        <v>11</v>
      </c>
      <c r="D2" s="41" t="s">
        <v>140</v>
      </c>
      <c r="E2" s="41" t="s">
        <v>141</v>
      </c>
      <c r="F2" s="63" t="s">
        <v>142</v>
      </c>
      <c r="G2" s="63"/>
      <c r="H2" s="41" t="s">
        <v>143</v>
      </c>
      <c r="I2" s="54" t="s">
        <v>1</v>
      </c>
      <c r="J2" s="54" t="s">
        <v>2</v>
      </c>
      <c r="K2" s="54" t="s">
        <v>3</v>
      </c>
      <c r="L2" s="54" t="s">
        <v>4</v>
      </c>
      <c r="M2" s="54" t="s">
        <v>5</v>
      </c>
      <c r="N2" s="54" t="s">
        <v>6</v>
      </c>
      <c r="O2" s="54" t="s">
        <v>7</v>
      </c>
      <c r="P2" s="54" t="s">
        <v>101</v>
      </c>
      <c r="Q2" s="54" t="s">
        <v>454</v>
      </c>
    </row>
    <row r="3" spans="1:19" ht="24.95" customHeight="1" thickTop="1">
      <c r="A3" s="61" t="s">
        <v>96</v>
      </c>
      <c r="B3" s="21" t="s">
        <v>45</v>
      </c>
      <c r="C3" s="36" t="s">
        <v>103</v>
      </c>
      <c r="D3" s="23">
        <f t="shared" ref="D3:D30" si="0">AVERAGE(I3:Q3)</f>
        <v>7444.4444444444443</v>
      </c>
      <c r="E3" s="23">
        <v>7250</v>
      </c>
      <c r="F3" s="24" t="str">
        <f>IF((D3-E3)&lt;0,"↓",IF((D3-E3)&gt;0,"↑",""))</f>
        <v>↑</v>
      </c>
      <c r="G3" s="25">
        <f>ABS(D3-E3)</f>
        <v>194.44444444444434</v>
      </c>
      <c r="H3" s="59">
        <f>ROUND(((D3-E3)/E3)*100,1)</f>
        <v>2.7</v>
      </c>
      <c r="I3" s="7">
        <v>8000</v>
      </c>
      <c r="J3" s="11">
        <v>8000</v>
      </c>
      <c r="K3" s="15">
        <v>7000</v>
      </c>
      <c r="L3" s="7">
        <v>7000</v>
      </c>
      <c r="M3" s="8">
        <v>8000</v>
      </c>
      <c r="N3" s="9">
        <v>8000</v>
      </c>
      <c r="O3" s="10">
        <v>8000</v>
      </c>
      <c r="P3" s="14">
        <v>5000</v>
      </c>
      <c r="Q3" s="14">
        <v>8000</v>
      </c>
      <c r="R3" s="49"/>
    </row>
    <row r="4" spans="1:19" ht="24.95" customHeight="1">
      <c r="A4" s="62"/>
      <c r="B4" s="21" t="s">
        <v>13</v>
      </c>
      <c r="C4" s="37" t="s">
        <v>104</v>
      </c>
      <c r="D4" s="23">
        <f t="shared" si="0"/>
        <v>5222.2222222222226</v>
      </c>
      <c r="E4" s="23">
        <v>5055.5555555555557</v>
      </c>
      <c r="F4" s="24" t="str">
        <f t="shared" ref="F4:F44" si="1">IF((D4-E4)&lt;0,"↓",IF((D4-E4)&gt;0,"↑",""))</f>
        <v>↑</v>
      </c>
      <c r="G4" s="25">
        <f>ABS(D4-E4)</f>
        <v>166.66666666666697</v>
      </c>
      <c r="H4" s="59">
        <f t="shared" ref="H4:H47" si="2">ROUND(((D4-E4)/E4)*100,1)</f>
        <v>3.3</v>
      </c>
      <c r="I4" s="11">
        <v>4000</v>
      </c>
      <c r="J4" s="11">
        <v>5000</v>
      </c>
      <c r="K4" s="15">
        <v>5500</v>
      </c>
      <c r="L4" s="11">
        <v>5000</v>
      </c>
      <c r="M4" s="12">
        <v>5000</v>
      </c>
      <c r="N4" s="13">
        <v>5000</v>
      </c>
      <c r="O4" s="14">
        <v>6000</v>
      </c>
      <c r="P4" s="14">
        <v>4500</v>
      </c>
      <c r="Q4" s="14">
        <v>7000</v>
      </c>
      <c r="R4" s="49"/>
      <c r="S4" s="49"/>
    </row>
    <row r="5" spans="1:19" ht="24.95" customHeight="1">
      <c r="A5" s="62"/>
      <c r="B5" s="21" t="s">
        <v>14</v>
      </c>
      <c r="C5" s="37" t="s">
        <v>105</v>
      </c>
      <c r="D5" s="23">
        <f t="shared" si="0"/>
        <v>5277.7777777777774</v>
      </c>
      <c r="E5" s="23">
        <v>4944.4444444444443</v>
      </c>
      <c r="F5" s="24" t="str">
        <f t="shared" si="1"/>
        <v>↑</v>
      </c>
      <c r="G5" s="25">
        <f>ABS(D5-E5)</f>
        <v>333.33333333333303</v>
      </c>
      <c r="H5" s="59">
        <f t="shared" si="2"/>
        <v>6.7</v>
      </c>
      <c r="I5" s="11">
        <v>4500</v>
      </c>
      <c r="J5" s="11">
        <v>6000</v>
      </c>
      <c r="K5" s="15">
        <v>6000</v>
      </c>
      <c r="L5" s="11">
        <v>6000</v>
      </c>
      <c r="M5" s="16">
        <v>5500</v>
      </c>
      <c r="N5" s="13">
        <v>4500</v>
      </c>
      <c r="O5" s="14">
        <v>5000</v>
      </c>
      <c r="P5" s="14">
        <v>4000</v>
      </c>
      <c r="Q5" s="14">
        <v>6000</v>
      </c>
      <c r="R5" s="49"/>
    </row>
    <row r="6" spans="1:19" ht="24.95" customHeight="1">
      <c r="A6" s="62"/>
      <c r="B6" s="21" t="s">
        <v>15</v>
      </c>
      <c r="C6" s="36" t="s">
        <v>103</v>
      </c>
      <c r="D6" s="23">
        <f t="shared" si="0"/>
        <v>7888.8888888888887</v>
      </c>
      <c r="E6" s="23">
        <v>7555.5555555555557</v>
      </c>
      <c r="F6" s="24" t="str">
        <f t="shared" si="1"/>
        <v>↑</v>
      </c>
      <c r="G6" s="25">
        <f t="shared" ref="G6:G44" si="3">ABS(D6-E6)</f>
        <v>333.33333333333303</v>
      </c>
      <c r="H6" s="59">
        <f t="shared" si="2"/>
        <v>4.4000000000000004</v>
      </c>
      <c r="I6" s="11">
        <v>6000</v>
      </c>
      <c r="J6" s="11">
        <v>8000</v>
      </c>
      <c r="K6" s="11">
        <v>8000</v>
      </c>
      <c r="L6" s="17">
        <v>8000</v>
      </c>
      <c r="M6" s="18">
        <v>9000</v>
      </c>
      <c r="N6" s="13">
        <v>8000</v>
      </c>
      <c r="O6" s="14">
        <v>9000</v>
      </c>
      <c r="P6" s="14">
        <v>5000</v>
      </c>
      <c r="Q6" s="14">
        <v>10000</v>
      </c>
      <c r="R6" s="49"/>
    </row>
    <row r="7" spans="1:19" ht="24.95" customHeight="1">
      <c r="A7" s="62"/>
      <c r="B7" s="21" t="s">
        <v>16</v>
      </c>
      <c r="C7" s="38" t="s">
        <v>106</v>
      </c>
      <c r="D7" s="23">
        <f t="shared" si="0"/>
        <v>11777.777777777777</v>
      </c>
      <c r="E7" s="23">
        <v>12125</v>
      </c>
      <c r="F7" s="24" t="str">
        <f t="shared" si="1"/>
        <v>↓</v>
      </c>
      <c r="G7" s="25">
        <f t="shared" si="3"/>
        <v>347.22222222222263</v>
      </c>
      <c r="H7" s="59">
        <f t="shared" si="2"/>
        <v>-2.9</v>
      </c>
      <c r="I7" s="11">
        <v>11000</v>
      </c>
      <c r="J7" s="11">
        <v>11000</v>
      </c>
      <c r="K7" s="11">
        <v>10000</v>
      </c>
      <c r="L7" s="17">
        <v>10000</v>
      </c>
      <c r="M7" s="18">
        <v>13000</v>
      </c>
      <c r="N7" s="13">
        <v>12000</v>
      </c>
      <c r="O7" s="14">
        <v>15000</v>
      </c>
      <c r="P7" s="14">
        <v>12000</v>
      </c>
      <c r="Q7" s="14">
        <v>12000</v>
      </c>
      <c r="R7" s="49"/>
    </row>
    <row r="8" spans="1:19" ht="24.95" customHeight="1">
      <c r="A8" s="62"/>
      <c r="B8" s="21" t="s">
        <v>17</v>
      </c>
      <c r="C8" s="38" t="s">
        <v>107</v>
      </c>
      <c r="D8" s="23">
        <f t="shared" si="0"/>
        <v>5222.2222222222226</v>
      </c>
      <c r="E8" s="23">
        <v>5111.1111111111113</v>
      </c>
      <c r="F8" s="24" t="str">
        <f t="shared" si="1"/>
        <v>↑</v>
      </c>
      <c r="G8" s="25">
        <f t="shared" si="3"/>
        <v>111.11111111111131</v>
      </c>
      <c r="H8" s="59">
        <f t="shared" si="2"/>
        <v>2.2000000000000002</v>
      </c>
      <c r="I8" s="11">
        <v>5000</v>
      </c>
      <c r="J8" s="11">
        <v>6000</v>
      </c>
      <c r="K8" s="11">
        <v>6000</v>
      </c>
      <c r="L8" s="11">
        <v>5000</v>
      </c>
      <c r="M8" s="12">
        <v>5000</v>
      </c>
      <c r="N8" s="13">
        <v>5000</v>
      </c>
      <c r="O8" s="14">
        <v>5000</v>
      </c>
      <c r="P8" s="14">
        <v>4000</v>
      </c>
      <c r="Q8" s="14">
        <v>6000</v>
      </c>
      <c r="R8" s="49"/>
      <c r="S8" s="49"/>
    </row>
    <row r="9" spans="1:19" ht="24.95" customHeight="1">
      <c r="A9" s="62"/>
      <c r="B9" s="21" t="s">
        <v>18</v>
      </c>
      <c r="C9" s="38" t="s">
        <v>107</v>
      </c>
      <c r="D9" s="23">
        <f t="shared" si="0"/>
        <v>4888.8888888888887</v>
      </c>
      <c r="E9" s="23">
        <v>5000</v>
      </c>
      <c r="F9" s="24" t="str">
        <f t="shared" si="1"/>
        <v>↓</v>
      </c>
      <c r="G9" s="25">
        <f t="shared" si="3"/>
        <v>111.11111111111131</v>
      </c>
      <c r="H9" s="59">
        <f t="shared" si="2"/>
        <v>-2.2000000000000002</v>
      </c>
      <c r="I9" s="11">
        <v>5000</v>
      </c>
      <c r="J9" s="11">
        <v>5000</v>
      </c>
      <c r="K9" s="11">
        <v>5000</v>
      </c>
      <c r="L9" s="11">
        <v>5000</v>
      </c>
      <c r="M9" s="12">
        <v>5000</v>
      </c>
      <c r="N9" s="13">
        <v>5000</v>
      </c>
      <c r="O9" s="14">
        <v>5000</v>
      </c>
      <c r="P9" s="14">
        <v>4000</v>
      </c>
      <c r="Q9" s="14">
        <v>5000</v>
      </c>
      <c r="R9" s="49"/>
    </row>
    <row r="10" spans="1:19" ht="24.95" customHeight="1">
      <c r="A10" s="62"/>
      <c r="B10" s="21" t="s">
        <v>28</v>
      </c>
      <c r="C10" s="38" t="s">
        <v>108</v>
      </c>
      <c r="D10" s="23">
        <f t="shared" si="0"/>
        <v>11487.5</v>
      </c>
      <c r="E10" s="23">
        <v>11612.5</v>
      </c>
      <c r="F10" s="24" t="str">
        <f t="shared" si="1"/>
        <v>↓</v>
      </c>
      <c r="G10" s="25">
        <f t="shared" si="3"/>
        <v>125</v>
      </c>
      <c r="H10" s="59">
        <f t="shared" si="2"/>
        <v>-1.1000000000000001</v>
      </c>
      <c r="I10" s="11">
        <v>10000</v>
      </c>
      <c r="J10" s="11">
        <v>15000</v>
      </c>
      <c r="K10" s="11">
        <v>9000</v>
      </c>
      <c r="L10" s="11"/>
      <c r="M10" s="12">
        <v>12000</v>
      </c>
      <c r="N10" s="13">
        <v>7000</v>
      </c>
      <c r="O10" s="13">
        <v>11000</v>
      </c>
      <c r="P10" s="14">
        <v>14000</v>
      </c>
      <c r="Q10" s="14">
        <v>13900</v>
      </c>
      <c r="R10" s="49"/>
    </row>
    <row r="11" spans="1:19" ht="24.95" customHeight="1">
      <c r="A11" s="62"/>
      <c r="B11" s="21" t="s">
        <v>95</v>
      </c>
      <c r="C11" s="38" t="s">
        <v>108</v>
      </c>
      <c r="D11" s="23">
        <f t="shared" si="0"/>
        <v>25766.666666666668</v>
      </c>
      <c r="E11" s="23">
        <v>25750</v>
      </c>
      <c r="F11" s="24" t="str">
        <f t="shared" si="1"/>
        <v>↑</v>
      </c>
      <c r="G11" s="25">
        <f t="shared" si="3"/>
        <v>16.666666666667879</v>
      </c>
      <c r="H11" s="59">
        <f t="shared" si="2"/>
        <v>0.1</v>
      </c>
      <c r="I11" s="11">
        <v>25000</v>
      </c>
      <c r="J11" s="11">
        <v>27000</v>
      </c>
      <c r="K11" s="11">
        <v>23000</v>
      </c>
      <c r="L11" s="11">
        <v>30000</v>
      </c>
      <c r="M11" s="12">
        <v>27000</v>
      </c>
      <c r="N11" s="13">
        <v>23000</v>
      </c>
      <c r="O11" s="13">
        <v>36000</v>
      </c>
      <c r="P11" s="14">
        <v>27000</v>
      </c>
      <c r="Q11" s="14">
        <v>13900</v>
      </c>
      <c r="R11" s="49"/>
    </row>
    <row r="12" spans="1:19" ht="24.95" customHeight="1">
      <c r="A12" s="62"/>
      <c r="B12" s="21" t="s">
        <v>27</v>
      </c>
      <c r="C12" s="38" t="s">
        <v>109</v>
      </c>
      <c r="D12" s="23">
        <f t="shared" si="0"/>
        <v>12433.333333333334</v>
      </c>
      <c r="E12" s="23">
        <v>12375</v>
      </c>
      <c r="F12" s="24" t="str">
        <f t="shared" si="1"/>
        <v>↑</v>
      </c>
      <c r="G12" s="25">
        <f t="shared" si="3"/>
        <v>58.33333333333394</v>
      </c>
      <c r="H12" s="59">
        <f t="shared" si="2"/>
        <v>0.5</v>
      </c>
      <c r="I12" s="11">
        <v>11000</v>
      </c>
      <c r="J12" s="11">
        <v>12000</v>
      </c>
      <c r="K12" s="11">
        <v>10000</v>
      </c>
      <c r="L12" s="11">
        <v>13000</v>
      </c>
      <c r="M12" s="12">
        <v>11000</v>
      </c>
      <c r="N12" s="13">
        <v>13000</v>
      </c>
      <c r="O12" s="13">
        <v>15000</v>
      </c>
      <c r="P12" s="14">
        <v>14000</v>
      </c>
      <c r="Q12" s="14">
        <v>12900</v>
      </c>
      <c r="R12" s="49"/>
    </row>
    <row r="13" spans="1:19" ht="24.95" customHeight="1">
      <c r="A13" s="62"/>
      <c r="B13" s="21" t="s">
        <v>26</v>
      </c>
      <c r="C13" s="38" t="s">
        <v>109</v>
      </c>
      <c r="D13" s="23">
        <f t="shared" si="0"/>
        <v>12000</v>
      </c>
      <c r="E13" s="23">
        <v>12000</v>
      </c>
      <c r="F13" s="24" t="str">
        <f t="shared" si="1"/>
        <v/>
      </c>
      <c r="G13" s="25">
        <f t="shared" si="3"/>
        <v>0</v>
      </c>
      <c r="H13" s="59">
        <f t="shared" si="2"/>
        <v>0</v>
      </c>
      <c r="I13" s="11">
        <v>11000</v>
      </c>
      <c r="J13" s="11">
        <v>12000</v>
      </c>
      <c r="K13" s="11">
        <v>9000</v>
      </c>
      <c r="L13" s="11">
        <v>12000</v>
      </c>
      <c r="M13" s="12">
        <v>11000</v>
      </c>
      <c r="N13" s="13">
        <v>13000</v>
      </c>
      <c r="O13" s="13">
        <v>14000</v>
      </c>
      <c r="P13" s="14">
        <v>13000</v>
      </c>
      <c r="Q13" s="14">
        <v>13000</v>
      </c>
      <c r="R13" s="49"/>
    </row>
    <row r="14" spans="1:19" ht="24.95" customHeight="1">
      <c r="A14" s="62"/>
      <c r="B14" s="21" t="s">
        <v>22</v>
      </c>
      <c r="C14" s="39" t="s">
        <v>110</v>
      </c>
      <c r="D14" s="23">
        <f t="shared" si="0"/>
        <v>4388.8888888888887</v>
      </c>
      <c r="E14" s="23">
        <v>4388.8888888888887</v>
      </c>
      <c r="F14" s="24" t="str">
        <f t="shared" si="1"/>
        <v/>
      </c>
      <c r="G14" s="25">
        <f t="shared" si="3"/>
        <v>0</v>
      </c>
      <c r="H14" s="59">
        <f t="shared" si="2"/>
        <v>0</v>
      </c>
      <c r="I14" s="11">
        <v>4000</v>
      </c>
      <c r="J14" s="11">
        <v>3000</v>
      </c>
      <c r="K14" s="11">
        <v>4500</v>
      </c>
      <c r="L14" s="11">
        <v>4500</v>
      </c>
      <c r="M14" s="12">
        <v>4000</v>
      </c>
      <c r="N14" s="13">
        <v>4500</v>
      </c>
      <c r="O14" s="13">
        <v>5000</v>
      </c>
      <c r="P14" s="14">
        <v>5000</v>
      </c>
      <c r="Q14" s="14">
        <v>5000</v>
      </c>
      <c r="R14" s="49"/>
    </row>
    <row r="15" spans="1:19" ht="24.95" customHeight="1">
      <c r="A15" s="62"/>
      <c r="B15" s="21" t="s">
        <v>24</v>
      </c>
      <c r="C15" s="39" t="s">
        <v>110</v>
      </c>
      <c r="D15" s="23">
        <f t="shared" si="0"/>
        <v>5333.333333333333</v>
      </c>
      <c r="E15" s="23">
        <v>5444.4444444444443</v>
      </c>
      <c r="F15" s="24" t="str">
        <f t="shared" si="1"/>
        <v>↓</v>
      </c>
      <c r="G15" s="25">
        <f t="shared" si="3"/>
        <v>111.11111111111131</v>
      </c>
      <c r="H15" s="59">
        <f t="shared" si="2"/>
        <v>-2</v>
      </c>
      <c r="I15" s="11">
        <v>5000</v>
      </c>
      <c r="J15" s="11">
        <v>6000</v>
      </c>
      <c r="K15" s="11">
        <v>5000</v>
      </c>
      <c r="L15" s="11">
        <v>5000</v>
      </c>
      <c r="M15" s="12">
        <v>5000</v>
      </c>
      <c r="N15" s="13">
        <v>5500</v>
      </c>
      <c r="O15" s="13">
        <v>5500</v>
      </c>
      <c r="P15" s="14">
        <v>5500</v>
      </c>
      <c r="Q15" s="14">
        <v>5500</v>
      </c>
      <c r="R15" s="49"/>
    </row>
    <row r="16" spans="1:19" ht="24.95" customHeight="1">
      <c r="A16" s="62"/>
      <c r="B16" s="21" t="s">
        <v>25</v>
      </c>
      <c r="C16" s="38" t="s">
        <v>54</v>
      </c>
      <c r="D16" s="23">
        <f t="shared" si="0"/>
        <v>18333.333333333332</v>
      </c>
      <c r="E16" s="23">
        <v>19222.222222222223</v>
      </c>
      <c r="F16" s="24" t="str">
        <f t="shared" si="1"/>
        <v>↓</v>
      </c>
      <c r="G16" s="25">
        <f t="shared" si="3"/>
        <v>888.88888888889051</v>
      </c>
      <c r="H16" s="59">
        <f t="shared" si="2"/>
        <v>-4.5999999999999996</v>
      </c>
      <c r="I16" s="11">
        <v>19000</v>
      </c>
      <c r="J16" s="11">
        <v>18000</v>
      </c>
      <c r="K16" s="11">
        <v>14000</v>
      </c>
      <c r="L16" s="11">
        <v>15000</v>
      </c>
      <c r="M16" s="12">
        <v>18000</v>
      </c>
      <c r="N16" s="13">
        <v>20000</v>
      </c>
      <c r="O16" s="13">
        <v>22000</v>
      </c>
      <c r="P16" s="14">
        <v>22000</v>
      </c>
      <c r="Q16" s="14">
        <v>17000</v>
      </c>
      <c r="R16" s="49"/>
    </row>
    <row r="17" spans="1:18" ht="24.95" customHeight="1">
      <c r="A17" s="62"/>
      <c r="B17" s="21" t="s">
        <v>21</v>
      </c>
      <c r="C17" s="38" t="s">
        <v>111</v>
      </c>
      <c r="D17" s="23">
        <f t="shared" si="0"/>
        <v>5555.5555555555557</v>
      </c>
      <c r="E17" s="23">
        <v>5388.8888888888887</v>
      </c>
      <c r="F17" s="24" t="str">
        <f t="shared" si="1"/>
        <v>↑</v>
      </c>
      <c r="G17" s="25">
        <f t="shared" si="3"/>
        <v>166.66666666666697</v>
      </c>
      <c r="H17" s="59">
        <f t="shared" si="2"/>
        <v>3.1</v>
      </c>
      <c r="I17" s="11">
        <v>6000</v>
      </c>
      <c r="J17" s="11">
        <v>5000</v>
      </c>
      <c r="K17" s="11">
        <v>6500</v>
      </c>
      <c r="L17" s="11">
        <v>6000</v>
      </c>
      <c r="M17" s="12">
        <v>5000</v>
      </c>
      <c r="N17" s="13">
        <v>5000</v>
      </c>
      <c r="O17" s="13">
        <v>5000</v>
      </c>
      <c r="P17" s="14">
        <v>5000</v>
      </c>
      <c r="Q17" s="14">
        <v>6500</v>
      </c>
      <c r="R17" s="49"/>
    </row>
    <row r="18" spans="1:18" ht="24.95" customHeight="1">
      <c r="A18" s="62"/>
      <c r="B18" s="21" t="s">
        <v>29</v>
      </c>
      <c r="C18" s="39" t="s">
        <v>112</v>
      </c>
      <c r="D18" s="23">
        <f t="shared" si="0"/>
        <v>10500</v>
      </c>
      <c r="E18" s="23">
        <v>11000</v>
      </c>
      <c r="F18" s="24" t="str">
        <f t="shared" si="1"/>
        <v>↓</v>
      </c>
      <c r="G18" s="25">
        <f t="shared" si="3"/>
        <v>500</v>
      </c>
      <c r="H18" s="59">
        <f t="shared" si="2"/>
        <v>-4.5</v>
      </c>
      <c r="I18" s="11">
        <v>10000</v>
      </c>
      <c r="J18" s="11">
        <v>10000</v>
      </c>
      <c r="K18" s="11">
        <v>8000</v>
      </c>
      <c r="L18" s="11"/>
      <c r="M18" s="12">
        <v>10000</v>
      </c>
      <c r="N18" s="13">
        <v>10000</v>
      </c>
      <c r="O18" s="13">
        <v>13000</v>
      </c>
      <c r="P18" s="14">
        <v>13000</v>
      </c>
      <c r="Q18" s="14">
        <v>10000</v>
      </c>
      <c r="R18" s="49"/>
    </row>
    <row r="19" spans="1:18" ht="24.95" customHeight="1">
      <c r="A19" s="62"/>
      <c r="B19" s="56" t="s">
        <v>149</v>
      </c>
      <c r="C19" s="36" t="s">
        <v>113</v>
      </c>
      <c r="D19" s="23">
        <f t="shared" si="0"/>
        <v>14988.888888888889</v>
      </c>
      <c r="E19" s="23">
        <v>13944.444444444445</v>
      </c>
      <c r="F19" s="24" t="str">
        <f t="shared" si="1"/>
        <v>↑</v>
      </c>
      <c r="G19" s="25">
        <f t="shared" si="3"/>
        <v>1044.4444444444434</v>
      </c>
      <c r="H19" s="59">
        <f t="shared" si="2"/>
        <v>7.5</v>
      </c>
      <c r="I19" s="11">
        <v>15000</v>
      </c>
      <c r="J19" s="11">
        <v>15000</v>
      </c>
      <c r="K19" s="11">
        <v>16000</v>
      </c>
      <c r="L19" s="11">
        <v>14000</v>
      </c>
      <c r="M19" s="12">
        <v>15000</v>
      </c>
      <c r="N19" s="13">
        <v>15000</v>
      </c>
      <c r="O19" s="13">
        <v>16000</v>
      </c>
      <c r="P19" s="14">
        <v>15000</v>
      </c>
      <c r="Q19" s="14">
        <v>13900</v>
      </c>
      <c r="R19" s="49"/>
    </row>
    <row r="20" spans="1:18" ht="24.95" customHeight="1">
      <c r="A20" s="62"/>
      <c r="B20" s="21" t="s">
        <v>30</v>
      </c>
      <c r="C20" s="37" t="s">
        <v>114</v>
      </c>
      <c r="D20" s="23">
        <f t="shared" si="0"/>
        <v>3400</v>
      </c>
      <c r="E20" s="23">
        <v>3077.7777777777778</v>
      </c>
      <c r="F20" s="24" t="str">
        <f t="shared" si="1"/>
        <v>↑</v>
      </c>
      <c r="G20" s="25">
        <f t="shared" si="3"/>
        <v>322.22222222222217</v>
      </c>
      <c r="H20" s="59">
        <f t="shared" si="2"/>
        <v>10.5</v>
      </c>
      <c r="I20" s="11">
        <v>3400</v>
      </c>
      <c r="J20" s="11">
        <v>3400</v>
      </c>
      <c r="K20" s="11">
        <v>3400</v>
      </c>
      <c r="L20" s="11"/>
      <c r="M20" s="12">
        <v>3400</v>
      </c>
      <c r="N20" s="13">
        <v>3400</v>
      </c>
      <c r="O20" s="14">
        <v>3400</v>
      </c>
      <c r="P20" s="14">
        <v>3400</v>
      </c>
      <c r="Q20" s="14">
        <v>3400</v>
      </c>
      <c r="R20" s="49"/>
    </row>
    <row r="21" spans="1:18" ht="24.95" customHeight="1">
      <c r="A21" s="62"/>
      <c r="B21" s="21" t="s">
        <v>31</v>
      </c>
      <c r="C21" s="37" t="s">
        <v>115</v>
      </c>
      <c r="D21" s="23">
        <f t="shared" si="0"/>
        <v>10200</v>
      </c>
      <c r="E21" s="23">
        <v>10644.444444444445</v>
      </c>
      <c r="F21" s="24" t="str">
        <f t="shared" si="1"/>
        <v>↓</v>
      </c>
      <c r="G21" s="25">
        <f t="shared" si="3"/>
        <v>444.44444444444525</v>
      </c>
      <c r="H21" s="59">
        <f t="shared" si="2"/>
        <v>-4.2</v>
      </c>
      <c r="I21" s="11">
        <v>8900</v>
      </c>
      <c r="J21" s="11">
        <v>8900</v>
      </c>
      <c r="K21" s="11">
        <v>8900</v>
      </c>
      <c r="L21" s="11">
        <v>6900</v>
      </c>
      <c r="M21" s="12">
        <v>6900</v>
      </c>
      <c r="N21" s="13">
        <v>16500</v>
      </c>
      <c r="O21" s="14">
        <v>13900</v>
      </c>
      <c r="P21" s="14">
        <v>6900</v>
      </c>
      <c r="Q21" s="14">
        <v>14000</v>
      </c>
      <c r="R21" s="49"/>
    </row>
    <row r="22" spans="1:18" ht="24.95" customHeight="1">
      <c r="A22" s="62"/>
      <c r="B22" s="21" t="s">
        <v>19</v>
      </c>
      <c r="C22" s="39" t="s">
        <v>12</v>
      </c>
      <c r="D22" s="23">
        <f t="shared" si="0"/>
        <v>4611.1111111111113</v>
      </c>
      <c r="E22" s="23">
        <v>4500</v>
      </c>
      <c r="F22" s="24" t="str">
        <f t="shared" si="1"/>
        <v>↑</v>
      </c>
      <c r="G22" s="25">
        <f t="shared" si="3"/>
        <v>111.11111111111131</v>
      </c>
      <c r="H22" s="59">
        <f t="shared" si="2"/>
        <v>2.5</v>
      </c>
      <c r="I22" s="11">
        <v>3000</v>
      </c>
      <c r="J22" s="11">
        <v>5000</v>
      </c>
      <c r="K22" s="11">
        <v>4000</v>
      </c>
      <c r="L22" s="11">
        <v>6000</v>
      </c>
      <c r="M22" s="12">
        <v>6000</v>
      </c>
      <c r="N22" s="13">
        <v>4000</v>
      </c>
      <c r="O22" s="14">
        <v>4500</v>
      </c>
      <c r="P22" s="14">
        <v>4000</v>
      </c>
      <c r="Q22" s="14">
        <v>5000</v>
      </c>
      <c r="R22" s="49"/>
    </row>
    <row r="23" spans="1:18" ht="24.95" customHeight="1">
      <c r="A23" s="62"/>
      <c r="B23" s="21" t="s">
        <v>60</v>
      </c>
      <c r="C23" s="39" t="s">
        <v>116</v>
      </c>
      <c r="D23" s="23">
        <f t="shared" si="0"/>
        <v>2611.1111111111113</v>
      </c>
      <c r="E23" s="23">
        <v>2666.6666666666665</v>
      </c>
      <c r="F23" s="24" t="str">
        <f t="shared" si="1"/>
        <v>↓</v>
      </c>
      <c r="G23" s="25">
        <f t="shared" si="3"/>
        <v>55.555555555555202</v>
      </c>
      <c r="H23" s="59">
        <f t="shared" si="2"/>
        <v>-2.1</v>
      </c>
      <c r="I23" s="11">
        <v>2500</v>
      </c>
      <c r="J23" s="11">
        <v>3000</v>
      </c>
      <c r="K23" s="11">
        <v>2500</v>
      </c>
      <c r="L23" s="11">
        <v>3000</v>
      </c>
      <c r="M23" s="12">
        <v>2500</v>
      </c>
      <c r="N23" s="13">
        <v>2500</v>
      </c>
      <c r="O23" s="14">
        <v>2500</v>
      </c>
      <c r="P23" s="14">
        <v>2500</v>
      </c>
      <c r="Q23" s="14">
        <v>2500</v>
      </c>
      <c r="R23" s="49"/>
    </row>
    <row r="24" spans="1:18" ht="24.95" customHeight="1">
      <c r="A24" s="62"/>
      <c r="B24" s="21" t="s">
        <v>20</v>
      </c>
      <c r="C24" s="39" t="s">
        <v>117</v>
      </c>
      <c r="D24" s="23">
        <f t="shared" si="0"/>
        <v>1611.1111111111111</v>
      </c>
      <c r="E24" s="23">
        <v>1611.1111111111111</v>
      </c>
      <c r="F24" s="24" t="str">
        <f t="shared" si="1"/>
        <v/>
      </c>
      <c r="G24" s="25">
        <f t="shared" si="3"/>
        <v>0</v>
      </c>
      <c r="H24" s="59">
        <f t="shared" si="2"/>
        <v>0</v>
      </c>
      <c r="I24" s="11">
        <v>1500</v>
      </c>
      <c r="J24" s="11">
        <v>1500</v>
      </c>
      <c r="K24" s="11">
        <v>1500</v>
      </c>
      <c r="L24" s="11">
        <v>1500</v>
      </c>
      <c r="M24" s="12">
        <v>1500</v>
      </c>
      <c r="N24" s="13">
        <v>1500</v>
      </c>
      <c r="O24" s="14">
        <v>1500</v>
      </c>
      <c r="P24" s="14">
        <v>1500</v>
      </c>
      <c r="Q24" s="14">
        <v>2500</v>
      </c>
      <c r="R24" s="49"/>
    </row>
    <row r="25" spans="1:18" ht="24.95" customHeight="1">
      <c r="A25" s="62"/>
      <c r="B25" s="21" t="s">
        <v>63</v>
      </c>
      <c r="C25" s="36" t="s">
        <v>118</v>
      </c>
      <c r="D25" s="23">
        <f t="shared" si="0"/>
        <v>3166.6666666666665</v>
      </c>
      <c r="E25" s="23">
        <v>3055.5555555555557</v>
      </c>
      <c r="F25" s="24" t="str">
        <f t="shared" si="1"/>
        <v>↑</v>
      </c>
      <c r="G25" s="25">
        <f t="shared" si="3"/>
        <v>111.11111111111086</v>
      </c>
      <c r="H25" s="59">
        <f t="shared" si="2"/>
        <v>3.6</v>
      </c>
      <c r="I25" s="11">
        <v>1500</v>
      </c>
      <c r="J25" s="11">
        <v>3000</v>
      </c>
      <c r="K25" s="11">
        <v>2500</v>
      </c>
      <c r="L25" s="11">
        <v>5000</v>
      </c>
      <c r="M25" s="12">
        <v>2500</v>
      </c>
      <c r="N25" s="13">
        <v>4100</v>
      </c>
      <c r="O25" s="14">
        <v>4100</v>
      </c>
      <c r="P25" s="14">
        <v>2800</v>
      </c>
      <c r="Q25" s="14">
        <v>3000</v>
      </c>
      <c r="R25" s="49"/>
    </row>
    <row r="26" spans="1:18" ht="24.95" customHeight="1">
      <c r="A26" s="62"/>
      <c r="B26" s="21" t="s">
        <v>65</v>
      </c>
      <c r="C26" s="36" t="s">
        <v>119</v>
      </c>
      <c r="D26" s="23">
        <f t="shared" si="0"/>
        <v>3677.7777777777778</v>
      </c>
      <c r="E26" s="23">
        <v>3644.4444444444443</v>
      </c>
      <c r="F26" s="24" t="str">
        <f t="shared" si="1"/>
        <v>↑</v>
      </c>
      <c r="G26" s="25">
        <f t="shared" si="3"/>
        <v>33.333333333333485</v>
      </c>
      <c r="H26" s="59">
        <f t="shared" si="2"/>
        <v>0.9</v>
      </c>
      <c r="I26" s="11">
        <v>2500</v>
      </c>
      <c r="J26" s="11">
        <v>4000</v>
      </c>
      <c r="K26" s="11">
        <v>3000</v>
      </c>
      <c r="L26" s="11">
        <v>6000</v>
      </c>
      <c r="M26" s="12">
        <v>3000</v>
      </c>
      <c r="N26" s="13">
        <v>4000</v>
      </c>
      <c r="O26" s="14">
        <v>4000</v>
      </c>
      <c r="P26" s="14">
        <v>2800</v>
      </c>
      <c r="Q26" s="14">
        <v>3800</v>
      </c>
      <c r="R26" s="49"/>
    </row>
    <row r="27" spans="1:18" ht="24.95" customHeight="1">
      <c r="A27" s="61" t="s">
        <v>97</v>
      </c>
      <c r="B27" s="22" t="s">
        <v>67</v>
      </c>
      <c r="C27" s="36" t="s">
        <v>120</v>
      </c>
      <c r="D27" s="23">
        <f t="shared" si="0"/>
        <v>5277.7777777777774</v>
      </c>
      <c r="E27" s="23">
        <v>5237.5</v>
      </c>
      <c r="F27" s="24" t="str">
        <f t="shared" si="1"/>
        <v>↑</v>
      </c>
      <c r="G27" s="25">
        <f t="shared" si="3"/>
        <v>40.277777777777374</v>
      </c>
      <c r="H27" s="59">
        <f t="shared" si="2"/>
        <v>0.8</v>
      </c>
      <c r="I27" s="11">
        <v>5000</v>
      </c>
      <c r="J27" s="11">
        <v>5000</v>
      </c>
      <c r="K27" s="11">
        <v>5000</v>
      </c>
      <c r="L27" s="11">
        <v>6000</v>
      </c>
      <c r="M27" s="12">
        <v>6000</v>
      </c>
      <c r="N27" s="13">
        <v>5000</v>
      </c>
      <c r="O27" s="14">
        <v>5000</v>
      </c>
      <c r="P27" s="14">
        <v>5000</v>
      </c>
      <c r="Q27" s="14">
        <v>5500</v>
      </c>
      <c r="R27" s="49"/>
    </row>
    <row r="28" spans="1:18" ht="24.95" customHeight="1">
      <c r="A28" s="62"/>
      <c r="B28" s="22" t="s">
        <v>44</v>
      </c>
      <c r="C28" s="36" t="s">
        <v>121</v>
      </c>
      <c r="D28" s="23">
        <f t="shared" si="0"/>
        <v>3277.7777777777778</v>
      </c>
      <c r="E28" s="23">
        <v>3333.3333333333335</v>
      </c>
      <c r="F28" s="24" t="str">
        <f t="shared" si="1"/>
        <v>↓</v>
      </c>
      <c r="G28" s="25">
        <f t="shared" si="3"/>
        <v>55.555555555555657</v>
      </c>
      <c r="H28" s="59">
        <f t="shared" si="2"/>
        <v>-1.7</v>
      </c>
      <c r="I28" s="11">
        <v>3000</v>
      </c>
      <c r="J28" s="11">
        <v>2000</v>
      </c>
      <c r="K28" s="11">
        <v>4000</v>
      </c>
      <c r="L28" s="11">
        <v>3000</v>
      </c>
      <c r="M28" s="12">
        <v>3000</v>
      </c>
      <c r="N28" s="13">
        <v>3000</v>
      </c>
      <c r="O28" s="14">
        <v>4000</v>
      </c>
      <c r="P28" s="14">
        <v>4000</v>
      </c>
      <c r="Q28" s="14">
        <v>3500</v>
      </c>
      <c r="R28" s="49"/>
    </row>
    <row r="29" spans="1:18" ht="24.95" customHeight="1">
      <c r="A29" s="62"/>
      <c r="B29" s="22" t="s">
        <v>32</v>
      </c>
      <c r="C29" s="36" t="s">
        <v>122</v>
      </c>
      <c r="D29" s="23"/>
      <c r="E29" s="23"/>
      <c r="F29" s="24"/>
      <c r="G29" s="25"/>
      <c r="H29" s="59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42" customHeight="1">
      <c r="A30" s="62"/>
      <c r="B30" s="22" t="s">
        <v>43</v>
      </c>
      <c r="C30" s="36" t="s">
        <v>123</v>
      </c>
      <c r="D30" s="23">
        <f t="shared" si="0"/>
        <v>4285.7142857142853</v>
      </c>
      <c r="E30" s="23">
        <v>8714.2857142857138</v>
      </c>
      <c r="F30" s="24" t="str">
        <f t="shared" si="1"/>
        <v>↓</v>
      </c>
      <c r="G30" s="25">
        <f t="shared" si="3"/>
        <v>4428.5714285714284</v>
      </c>
      <c r="H30" s="59">
        <f t="shared" si="2"/>
        <v>-50.8</v>
      </c>
      <c r="I30" s="11"/>
      <c r="J30" s="11"/>
      <c r="K30" s="11">
        <v>3500</v>
      </c>
      <c r="L30" s="11">
        <v>4000</v>
      </c>
      <c r="M30" s="12">
        <v>4000</v>
      </c>
      <c r="N30" s="13">
        <v>5000</v>
      </c>
      <c r="O30" s="14">
        <v>5000</v>
      </c>
      <c r="P30" s="14">
        <v>5000</v>
      </c>
      <c r="Q30" s="14">
        <v>3500</v>
      </c>
      <c r="R30" s="49"/>
    </row>
    <row r="31" spans="1:18" ht="24.95" customHeight="1">
      <c r="A31" s="62"/>
      <c r="B31" s="22" t="s">
        <v>71</v>
      </c>
      <c r="C31" s="36" t="s">
        <v>124</v>
      </c>
      <c r="D31" s="23"/>
      <c r="E31" s="23"/>
      <c r="F31" s="24"/>
      <c r="G31" s="25"/>
      <c r="H31" s="59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4.95" customHeight="1">
      <c r="A32" s="62"/>
      <c r="B32" s="22" t="s">
        <v>36</v>
      </c>
      <c r="C32" s="37" t="s">
        <v>125</v>
      </c>
      <c r="D32" s="23">
        <f t="shared" ref="D32:D40" si="4">AVERAGE(I32:Q32)</f>
        <v>5000</v>
      </c>
      <c r="E32" s="23">
        <v>5000</v>
      </c>
      <c r="F32" s="24" t="str">
        <f t="shared" si="1"/>
        <v/>
      </c>
      <c r="G32" s="25">
        <f t="shared" si="3"/>
        <v>0</v>
      </c>
      <c r="H32" s="59">
        <f t="shared" si="2"/>
        <v>0</v>
      </c>
      <c r="I32" s="11"/>
      <c r="J32" s="11"/>
      <c r="K32" s="11"/>
      <c r="L32" s="11"/>
      <c r="M32" s="12">
        <v>5000</v>
      </c>
      <c r="N32" s="13"/>
      <c r="O32" s="14"/>
      <c r="P32" s="14"/>
      <c r="Q32" s="14">
        <v>5000</v>
      </c>
      <c r="R32" s="49"/>
    </row>
    <row r="33" spans="1:18" ht="24.95" customHeight="1">
      <c r="A33" s="62"/>
      <c r="B33" s="22" t="s">
        <v>74</v>
      </c>
      <c r="C33" s="37" t="s">
        <v>126</v>
      </c>
      <c r="D33" s="23">
        <f t="shared" si="4"/>
        <v>3525</v>
      </c>
      <c r="E33" s="23">
        <v>3525</v>
      </c>
      <c r="F33" s="24" t="str">
        <f t="shared" si="1"/>
        <v/>
      </c>
      <c r="G33" s="25">
        <f t="shared" si="3"/>
        <v>0</v>
      </c>
      <c r="H33" s="59">
        <f t="shared" si="2"/>
        <v>0</v>
      </c>
      <c r="I33" s="11"/>
      <c r="J33" s="11"/>
      <c r="K33" s="11">
        <v>3500</v>
      </c>
      <c r="L33" s="11">
        <v>3500</v>
      </c>
      <c r="M33" s="12">
        <v>3400</v>
      </c>
      <c r="N33" s="13"/>
      <c r="O33" s="14">
        <v>3700</v>
      </c>
      <c r="P33" s="14"/>
      <c r="Q33" s="14"/>
      <c r="R33" s="49"/>
    </row>
    <row r="34" spans="1:18" ht="24.95" customHeight="1">
      <c r="A34" s="62"/>
      <c r="B34" s="22" t="s">
        <v>76</v>
      </c>
      <c r="C34" s="37" t="s">
        <v>127</v>
      </c>
      <c r="D34" s="23">
        <f t="shared" si="4"/>
        <v>156000</v>
      </c>
      <c r="E34" s="23">
        <v>146666.66666666666</v>
      </c>
      <c r="F34" s="24" t="str">
        <f t="shared" si="1"/>
        <v>↑</v>
      </c>
      <c r="G34" s="25">
        <f t="shared" si="3"/>
        <v>9333.333333333343</v>
      </c>
      <c r="H34" s="59">
        <f t="shared" si="2"/>
        <v>6.4</v>
      </c>
      <c r="I34" s="11"/>
      <c r="J34" s="11"/>
      <c r="K34" s="11">
        <v>170000</v>
      </c>
      <c r="L34" s="11">
        <v>180000</v>
      </c>
      <c r="M34" s="12">
        <v>170000</v>
      </c>
      <c r="N34" s="13">
        <v>80000</v>
      </c>
      <c r="O34" s="14"/>
      <c r="P34" s="57">
        <v>180000</v>
      </c>
      <c r="Q34" s="14"/>
      <c r="R34" s="49"/>
    </row>
    <row r="35" spans="1:18" ht="24.95" customHeight="1">
      <c r="A35" s="62"/>
      <c r="B35" s="22" t="s">
        <v>37</v>
      </c>
      <c r="C35" s="37" t="s">
        <v>128</v>
      </c>
      <c r="D35" s="23">
        <f t="shared" si="4"/>
        <v>8166.666666666667</v>
      </c>
      <c r="E35" s="23">
        <v>8150</v>
      </c>
      <c r="F35" s="24" t="str">
        <f t="shared" si="1"/>
        <v>↑</v>
      </c>
      <c r="G35" s="25">
        <f t="shared" si="3"/>
        <v>16.66666666666697</v>
      </c>
      <c r="H35" s="59">
        <f t="shared" si="2"/>
        <v>0.2</v>
      </c>
      <c r="I35" s="11">
        <v>8000</v>
      </c>
      <c r="J35" s="11">
        <v>7000</v>
      </c>
      <c r="K35" s="11">
        <v>7500</v>
      </c>
      <c r="L35" s="11">
        <v>7800</v>
      </c>
      <c r="M35" s="12">
        <v>8000</v>
      </c>
      <c r="N35" s="13">
        <v>9000</v>
      </c>
      <c r="O35" s="14">
        <v>7200</v>
      </c>
      <c r="P35" s="14">
        <v>9000</v>
      </c>
      <c r="Q35" s="14">
        <v>10000</v>
      </c>
      <c r="R35" s="49"/>
    </row>
    <row r="36" spans="1:18" ht="24.95" customHeight="1">
      <c r="A36" s="62"/>
      <c r="B36" s="22" t="s">
        <v>38</v>
      </c>
      <c r="C36" s="37" t="s">
        <v>129</v>
      </c>
      <c r="D36" s="23">
        <f t="shared" si="4"/>
        <v>25000</v>
      </c>
      <c r="E36" s="23">
        <v>25000</v>
      </c>
      <c r="F36" s="24" t="str">
        <f t="shared" si="1"/>
        <v/>
      </c>
      <c r="G36" s="25">
        <f t="shared" si="3"/>
        <v>0</v>
      </c>
      <c r="H36" s="59">
        <f t="shared" si="2"/>
        <v>0</v>
      </c>
      <c r="I36" s="11">
        <v>25000</v>
      </c>
      <c r="J36" s="11">
        <v>25000</v>
      </c>
      <c r="K36" s="11">
        <v>25000</v>
      </c>
      <c r="L36" s="11">
        <v>25000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9"/>
    </row>
    <row r="37" spans="1:18" ht="24.95" customHeight="1">
      <c r="A37" s="62"/>
      <c r="B37" s="22" t="s">
        <v>34</v>
      </c>
      <c r="C37" s="37" t="s">
        <v>35</v>
      </c>
      <c r="D37" s="23">
        <f t="shared" si="4"/>
        <v>800</v>
      </c>
      <c r="E37" s="23">
        <v>833.33333333333337</v>
      </c>
      <c r="F37" s="24" t="str">
        <f t="shared" si="1"/>
        <v>↓</v>
      </c>
      <c r="G37" s="25">
        <f t="shared" si="3"/>
        <v>33.333333333333371</v>
      </c>
      <c r="H37" s="59">
        <f t="shared" si="2"/>
        <v>-4</v>
      </c>
      <c r="I37" s="11">
        <v>1000</v>
      </c>
      <c r="J37" s="11">
        <v>500</v>
      </c>
      <c r="K37" s="11">
        <v>500</v>
      </c>
      <c r="L37" s="11">
        <v>500</v>
      </c>
      <c r="M37" s="12">
        <v>500</v>
      </c>
      <c r="N37" s="13">
        <v>1000</v>
      </c>
      <c r="O37" s="14">
        <v>1000</v>
      </c>
      <c r="P37" s="14">
        <v>1000</v>
      </c>
      <c r="Q37" s="14">
        <v>1200</v>
      </c>
      <c r="R37" s="49"/>
    </row>
    <row r="38" spans="1:18" ht="24.95" customHeight="1">
      <c r="A38" s="62"/>
      <c r="B38" s="22" t="s">
        <v>33</v>
      </c>
      <c r="C38" s="37" t="s">
        <v>130</v>
      </c>
      <c r="D38" s="23">
        <f t="shared" si="4"/>
        <v>10500</v>
      </c>
      <c r="E38" s="23">
        <v>10500</v>
      </c>
      <c r="F38" s="24" t="str">
        <f t="shared" si="1"/>
        <v/>
      </c>
      <c r="G38" s="25">
        <f t="shared" si="3"/>
        <v>0</v>
      </c>
      <c r="H38" s="59">
        <f t="shared" si="2"/>
        <v>0</v>
      </c>
      <c r="I38" s="11"/>
      <c r="J38" s="11"/>
      <c r="K38" s="11"/>
      <c r="L38" s="11"/>
      <c r="M38" s="12"/>
      <c r="N38" s="13"/>
      <c r="O38" s="14">
        <v>11000</v>
      </c>
      <c r="P38" s="14">
        <v>10000</v>
      </c>
      <c r="Q38" s="14"/>
      <c r="R38" s="49"/>
    </row>
    <row r="39" spans="1:18" ht="24.95" customHeight="1">
      <c r="A39" s="62"/>
      <c r="B39" s="22" t="s">
        <v>39</v>
      </c>
      <c r="C39" s="37" t="s">
        <v>131</v>
      </c>
      <c r="D39" s="23">
        <f t="shared" si="4"/>
        <v>13888.888888888889</v>
      </c>
      <c r="E39" s="23">
        <v>14777.777777777777</v>
      </c>
      <c r="F39" s="24" t="str">
        <f t="shared" si="1"/>
        <v>↓</v>
      </c>
      <c r="G39" s="25">
        <f t="shared" si="3"/>
        <v>888.88888888888869</v>
      </c>
      <c r="H39" s="59">
        <f t="shared" si="2"/>
        <v>-6</v>
      </c>
      <c r="I39" s="11">
        <v>10000</v>
      </c>
      <c r="J39" s="11">
        <v>13000</v>
      </c>
      <c r="K39" s="11">
        <v>13000</v>
      </c>
      <c r="L39" s="11">
        <v>13000</v>
      </c>
      <c r="M39" s="12">
        <v>13000</v>
      </c>
      <c r="N39" s="13">
        <v>20000</v>
      </c>
      <c r="O39" s="14">
        <v>16000</v>
      </c>
      <c r="P39" s="14">
        <v>15000</v>
      </c>
      <c r="Q39" s="14">
        <v>12000</v>
      </c>
      <c r="R39" s="49"/>
    </row>
    <row r="40" spans="1:18" ht="24.95" customHeight="1">
      <c r="A40" s="62"/>
      <c r="B40" s="22" t="s">
        <v>40</v>
      </c>
      <c r="C40" s="36" t="s">
        <v>132</v>
      </c>
      <c r="D40" s="23">
        <f t="shared" si="4"/>
        <v>355.55555555555554</v>
      </c>
      <c r="E40" s="23">
        <v>433.33333333333331</v>
      </c>
      <c r="F40" s="24" t="str">
        <f t="shared" si="1"/>
        <v>↓</v>
      </c>
      <c r="G40" s="25">
        <f t="shared" si="3"/>
        <v>77.777777777777771</v>
      </c>
      <c r="H40" s="59">
        <f t="shared" si="2"/>
        <v>-17.899999999999999</v>
      </c>
      <c r="I40" s="11">
        <v>300</v>
      </c>
      <c r="J40" s="11">
        <v>300</v>
      </c>
      <c r="K40" s="11">
        <v>300</v>
      </c>
      <c r="L40" s="11">
        <v>300</v>
      </c>
      <c r="M40" s="12">
        <v>300</v>
      </c>
      <c r="N40" s="13">
        <v>300</v>
      </c>
      <c r="O40" s="14">
        <v>500</v>
      </c>
      <c r="P40" s="14">
        <v>500</v>
      </c>
      <c r="Q40" s="14">
        <v>400</v>
      </c>
      <c r="R40" s="49"/>
    </row>
    <row r="41" spans="1:18" ht="24.95" customHeight="1">
      <c r="A41" s="62"/>
      <c r="B41" s="22" t="s">
        <v>83</v>
      </c>
      <c r="C41" s="37" t="s">
        <v>133</v>
      </c>
      <c r="D41" s="23">
        <f>AVERAGE(I41:Q41)</f>
        <v>40000</v>
      </c>
      <c r="E41" s="23">
        <v>40000</v>
      </c>
      <c r="F41" s="24" t="str">
        <f>IF((D41-E41)&lt;0,"↓",IF((D41-E41)&gt;0,"↑",""))</f>
        <v/>
      </c>
      <c r="G41" s="25">
        <f t="shared" si="3"/>
        <v>0</v>
      </c>
      <c r="H41" s="59">
        <f t="shared" si="2"/>
        <v>0</v>
      </c>
      <c r="I41" s="11"/>
      <c r="J41" s="11"/>
      <c r="K41" s="11"/>
      <c r="L41" s="11"/>
      <c r="M41" s="12"/>
      <c r="N41" s="13"/>
      <c r="O41" s="14">
        <v>40000</v>
      </c>
      <c r="P41" s="14"/>
      <c r="Q41" s="14"/>
      <c r="R41" s="49"/>
    </row>
    <row r="42" spans="1:18" ht="24.95" customHeight="1">
      <c r="A42" s="62"/>
      <c r="B42" s="22" t="s">
        <v>85</v>
      </c>
      <c r="C42" s="37" t="s">
        <v>134</v>
      </c>
      <c r="D42" s="23"/>
      <c r="E42" s="23"/>
      <c r="F42" s="24"/>
      <c r="G42" s="25"/>
      <c r="H42" s="59"/>
      <c r="I42" s="11"/>
      <c r="J42" s="11"/>
      <c r="K42" s="11"/>
      <c r="L42" s="11"/>
      <c r="M42" s="12"/>
      <c r="N42" s="13"/>
      <c r="O42" s="14"/>
      <c r="P42" s="14"/>
      <c r="Q42" s="14"/>
      <c r="R42" s="49"/>
    </row>
    <row r="43" spans="1:18" ht="24.95" customHeight="1">
      <c r="A43" s="62"/>
      <c r="B43" s="22" t="s">
        <v>98</v>
      </c>
      <c r="C43" s="37" t="s">
        <v>135</v>
      </c>
      <c r="D43" s="23"/>
      <c r="E43" s="23"/>
      <c r="F43" s="24" t="str">
        <f>IF((D43-E43)&lt;0,"↓",IF((D43-E43)&gt;0,"↑",""))</f>
        <v/>
      </c>
      <c r="G43" s="25"/>
      <c r="H43" s="59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4" customHeight="1">
      <c r="A44" s="62"/>
      <c r="B44" s="22" t="s">
        <v>41</v>
      </c>
      <c r="C44" s="37" t="s">
        <v>136</v>
      </c>
      <c r="D44" s="23">
        <f>AVERAGE(I44:Q44)</f>
        <v>11111.111111111111</v>
      </c>
      <c r="E44" s="23">
        <v>10222.222222222223</v>
      </c>
      <c r="F44" s="24" t="str">
        <f t="shared" si="1"/>
        <v>↑</v>
      </c>
      <c r="G44" s="25">
        <f t="shared" si="3"/>
        <v>888.88888888888869</v>
      </c>
      <c r="H44" s="59">
        <f t="shared" si="2"/>
        <v>8.6999999999999993</v>
      </c>
      <c r="I44" s="11">
        <v>11000</v>
      </c>
      <c r="J44" s="11">
        <v>10000</v>
      </c>
      <c r="K44" s="11">
        <v>11000</v>
      </c>
      <c r="L44" s="11">
        <v>6000</v>
      </c>
      <c r="M44" s="12">
        <v>10000</v>
      </c>
      <c r="N44" s="13">
        <v>12000</v>
      </c>
      <c r="O44" s="14">
        <v>20000</v>
      </c>
      <c r="P44" s="14">
        <v>12000</v>
      </c>
      <c r="Q44" s="14">
        <v>8000</v>
      </c>
      <c r="R44" s="49"/>
    </row>
    <row r="45" spans="1:18" ht="24.75" customHeight="1">
      <c r="A45" s="62"/>
      <c r="B45" s="22" t="s">
        <v>42</v>
      </c>
      <c r="C45" s="37" t="s">
        <v>137</v>
      </c>
      <c r="D45" s="23">
        <f>AVERAGE(I45:Q45)</f>
        <v>19333.333333333332</v>
      </c>
      <c r="E45" s="23">
        <v>29687.5</v>
      </c>
      <c r="F45" s="24" t="str">
        <f>IF((D45-E45)&lt;0,"↓",IF((D45-E45)&gt;0,"↑",""))</f>
        <v>↓</v>
      </c>
      <c r="G45" s="25">
        <f>ABS(D45-E45)</f>
        <v>10354.166666666668</v>
      </c>
      <c r="H45" s="59">
        <f t="shared" si="2"/>
        <v>-34.9</v>
      </c>
      <c r="I45" s="11">
        <v>20000</v>
      </c>
      <c r="J45" s="11">
        <v>30000</v>
      </c>
      <c r="K45" s="11">
        <v>15000</v>
      </c>
      <c r="L45" s="11">
        <v>12000</v>
      </c>
      <c r="M45" s="12">
        <v>35000</v>
      </c>
      <c r="N45" s="13">
        <v>15000</v>
      </c>
      <c r="O45" s="14">
        <v>20000</v>
      </c>
      <c r="P45" s="14">
        <v>15000</v>
      </c>
      <c r="Q45" s="14">
        <v>12000</v>
      </c>
      <c r="R45" s="49"/>
    </row>
    <row r="46" spans="1:18" ht="24.75" customHeight="1">
      <c r="A46" s="62"/>
      <c r="B46" s="22" t="s">
        <v>90</v>
      </c>
      <c r="C46" s="37" t="s">
        <v>138</v>
      </c>
      <c r="D46" s="23">
        <f>AVERAGE(I46:Q46)</f>
        <v>7000</v>
      </c>
      <c r="E46" s="23">
        <v>7000</v>
      </c>
      <c r="F46" s="24" t="str">
        <f>IF((D46-E46)&lt;0,"↓",IF((D46-E46)&gt;0,"↑",""))</f>
        <v/>
      </c>
      <c r="G46" s="25">
        <f>ABS(D46-E46)</f>
        <v>0</v>
      </c>
      <c r="H46" s="59">
        <f t="shared" si="2"/>
        <v>0</v>
      </c>
      <c r="I46" s="11">
        <v>8000</v>
      </c>
      <c r="J46" s="11">
        <v>8000</v>
      </c>
      <c r="K46" s="11">
        <v>6000</v>
      </c>
      <c r="L46" s="11"/>
      <c r="M46" s="12">
        <v>6000</v>
      </c>
      <c r="N46" s="13">
        <v>6000</v>
      </c>
      <c r="O46" s="14">
        <v>8000</v>
      </c>
      <c r="P46" s="14"/>
      <c r="Q46" s="14"/>
      <c r="R46" s="49"/>
    </row>
    <row r="47" spans="1:18" ht="24.75" customHeight="1">
      <c r="A47" s="64"/>
      <c r="B47" s="22" t="s">
        <v>92</v>
      </c>
      <c r="C47" s="37" t="s">
        <v>139</v>
      </c>
      <c r="D47" s="23">
        <f>AVERAGE(I47:Q47)</f>
        <v>8166.666666666667</v>
      </c>
      <c r="E47" s="23">
        <v>8333.3333333333339</v>
      </c>
      <c r="F47" s="24" t="str">
        <f>IF((D47-E47)&lt;0,"↓",IF((D47-E47)&gt;0,"↑",""))</f>
        <v>↓</v>
      </c>
      <c r="G47" s="25">
        <f>ABS(D47-E47)</f>
        <v>166.66666666666697</v>
      </c>
      <c r="H47" s="59">
        <f t="shared" si="2"/>
        <v>-2</v>
      </c>
      <c r="I47" s="42">
        <v>9000</v>
      </c>
      <c r="J47" s="42"/>
      <c r="K47" s="42">
        <v>7000</v>
      </c>
      <c r="L47" s="42"/>
      <c r="M47" s="43">
        <v>7000</v>
      </c>
      <c r="N47" s="44">
        <v>7000</v>
      </c>
      <c r="O47" s="45">
        <v>8000</v>
      </c>
      <c r="P47" s="55"/>
      <c r="Q47" s="45">
        <v>11000</v>
      </c>
      <c r="R47" s="49"/>
    </row>
    <row r="50" spans="4: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47" sqref="K47"/>
    </sheetView>
  </sheetViews>
  <sheetFormatPr defaultRowHeight="13.5"/>
  <cols>
    <col min="1" max="1" width="7.88671875" style="4" customWidth="1"/>
    <col min="2" max="2" width="11.77734375" style="2" customWidth="1"/>
    <col min="3" max="3" width="26.5546875" style="4" customWidth="1"/>
    <col min="4" max="4" width="11.7773437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>
      <c r="A1" s="60" t="s">
        <v>94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48"/>
      <c r="M1" s="6"/>
      <c r="N1" s="6"/>
      <c r="O1" s="6"/>
      <c r="P1" s="6"/>
      <c r="Q1" s="6"/>
    </row>
    <row r="2" spans="1:17">
      <c r="A2" s="19" t="s">
        <v>9</v>
      </c>
      <c r="B2" s="27" t="s">
        <v>10</v>
      </c>
      <c r="C2" s="28" t="s">
        <v>11</v>
      </c>
      <c r="D2" s="52" t="s">
        <v>100</v>
      </c>
      <c r="E2" s="52" t="s">
        <v>2</v>
      </c>
      <c r="F2" s="52" t="s">
        <v>3</v>
      </c>
      <c r="G2" s="52" t="s">
        <v>0</v>
      </c>
      <c r="H2" s="52" t="s">
        <v>5</v>
      </c>
      <c r="I2" s="52" t="s">
        <v>6</v>
      </c>
      <c r="J2" s="52" t="s">
        <v>7</v>
      </c>
      <c r="K2" s="52" t="s">
        <v>8</v>
      </c>
      <c r="L2" s="52" t="s">
        <v>145</v>
      </c>
    </row>
    <row r="3" spans="1:17" s="1" customFormat="1" ht="61.5" customHeight="1">
      <c r="A3" s="61" t="s">
        <v>96</v>
      </c>
      <c r="B3" s="21" t="s">
        <v>45</v>
      </c>
      <c r="C3" s="29" t="s">
        <v>47</v>
      </c>
      <c r="D3" s="33" t="s">
        <v>240</v>
      </c>
      <c r="E3" s="34" t="s">
        <v>231</v>
      </c>
      <c r="F3" s="34" t="s">
        <v>297</v>
      </c>
      <c r="G3" s="34" t="s">
        <v>361</v>
      </c>
      <c r="H3" s="34" t="s">
        <v>329</v>
      </c>
      <c r="I3" s="34" t="s">
        <v>147</v>
      </c>
      <c r="J3" s="34" t="s">
        <v>202</v>
      </c>
      <c r="K3" s="46" t="s">
        <v>167</v>
      </c>
      <c r="L3" s="46" t="s">
        <v>409</v>
      </c>
    </row>
    <row r="4" spans="1:17" ht="56.25" customHeight="1">
      <c r="A4" s="62"/>
      <c r="B4" s="21" t="s">
        <v>13</v>
      </c>
      <c r="C4" s="22" t="s">
        <v>48</v>
      </c>
      <c r="D4" s="33" t="s">
        <v>243</v>
      </c>
      <c r="E4" s="34" t="s">
        <v>266</v>
      </c>
      <c r="F4" s="34" t="s">
        <v>298</v>
      </c>
      <c r="G4" s="34" t="s">
        <v>362</v>
      </c>
      <c r="H4" s="34" t="s">
        <v>184</v>
      </c>
      <c r="I4" s="34" t="s">
        <v>385</v>
      </c>
      <c r="J4" s="34" t="s">
        <v>203</v>
      </c>
      <c r="K4" s="34" t="s">
        <v>403</v>
      </c>
      <c r="L4" s="46" t="s">
        <v>448</v>
      </c>
    </row>
    <row r="5" spans="1:17" ht="56.25" customHeight="1">
      <c r="A5" s="62"/>
      <c r="B5" s="21" t="s">
        <v>14</v>
      </c>
      <c r="C5" s="22" t="s">
        <v>49</v>
      </c>
      <c r="D5" s="33" t="s">
        <v>242</v>
      </c>
      <c r="E5" s="34" t="s">
        <v>267</v>
      </c>
      <c r="F5" s="34" t="s">
        <v>299</v>
      </c>
      <c r="G5" s="34" t="s">
        <v>363</v>
      </c>
      <c r="H5" s="34" t="s">
        <v>330</v>
      </c>
      <c r="I5" s="34" t="s">
        <v>148</v>
      </c>
      <c r="J5" s="34" t="s">
        <v>392</v>
      </c>
      <c r="K5" s="34" t="s">
        <v>171</v>
      </c>
      <c r="L5" s="46" t="s">
        <v>410</v>
      </c>
    </row>
    <row r="6" spans="1:17" ht="62.25" customHeight="1">
      <c r="A6" s="62"/>
      <c r="B6" s="21" t="s">
        <v>15</v>
      </c>
      <c r="C6" s="29" t="s">
        <v>46</v>
      </c>
      <c r="D6" s="33" t="s">
        <v>265</v>
      </c>
      <c r="E6" s="34" t="s">
        <v>268</v>
      </c>
      <c r="F6" s="34" t="s">
        <v>297</v>
      </c>
      <c r="G6" s="34" t="s">
        <v>364</v>
      </c>
      <c r="H6" s="34" t="s">
        <v>331</v>
      </c>
      <c r="I6" s="34" t="s">
        <v>172</v>
      </c>
      <c r="J6" s="34" t="s">
        <v>393</v>
      </c>
      <c r="K6" s="34" t="s">
        <v>404</v>
      </c>
      <c r="L6" s="46" t="s">
        <v>449</v>
      </c>
    </row>
    <row r="7" spans="1:17" ht="60" customHeight="1">
      <c r="A7" s="62"/>
      <c r="B7" s="21" t="s">
        <v>16</v>
      </c>
      <c r="C7" s="30" t="s">
        <v>50</v>
      </c>
      <c r="D7" s="33" t="s">
        <v>241</v>
      </c>
      <c r="E7" s="34" t="s">
        <v>269</v>
      </c>
      <c r="F7" s="34" t="s">
        <v>300</v>
      </c>
      <c r="G7" s="34" t="s">
        <v>365</v>
      </c>
      <c r="H7" s="34" t="s">
        <v>332</v>
      </c>
      <c r="I7" s="34" t="s">
        <v>386</v>
      </c>
      <c r="J7" s="34" t="s">
        <v>204</v>
      </c>
      <c r="K7" s="34" t="s">
        <v>212</v>
      </c>
      <c r="L7" s="46" t="s">
        <v>411</v>
      </c>
    </row>
    <row r="8" spans="1:17" ht="57" customHeight="1">
      <c r="A8" s="62"/>
      <c r="B8" s="21" t="s">
        <v>17</v>
      </c>
      <c r="C8" s="30" t="s">
        <v>51</v>
      </c>
      <c r="D8" s="33" t="s">
        <v>242</v>
      </c>
      <c r="E8" s="34" t="s">
        <v>266</v>
      </c>
      <c r="F8" s="34" t="s">
        <v>445</v>
      </c>
      <c r="G8" s="34" t="s">
        <v>362</v>
      </c>
      <c r="H8" s="34" t="s">
        <v>330</v>
      </c>
      <c r="I8" s="34" t="s">
        <v>148</v>
      </c>
      <c r="J8" s="34" t="s">
        <v>168</v>
      </c>
      <c r="K8" s="34" t="s">
        <v>171</v>
      </c>
      <c r="L8" s="46" t="s">
        <v>410</v>
      </c>
    </row>
    <row r="9" spans="1:17" ht="57.75" customHeight="1">
      <c r="A9" s="62"/>
      <c r="B9" s="21" t="s">
        <v>18</v>
      </c>
      <c r="C9" s="30" t="s">
        <v>51</v>
      </c>
      <c r="D9" s="33" t="s">
        <v>242</v>
      </c>
      <c r="E9" s="34" t="s">
        <v>266</v>
      </c>
      <c r="F9" s="34" t="s">
        <v>445</v>
      </c>
      <c r="G9" s="34" t="s">
        <v>362</v>
      </c>
      <c r="H9" s="34" t="s">
        <v>330</v>
      </c>
      <c r="I9" s="34" t="s">
        <v>148</v>
      </c>
      <c r="J9" s="34" t="s">
        <v>162</v>
      </c>
      <c r="K9" s="34" t="s">
        <v>180</v>
      </c>
      <c r="L9" s="46" t="s">
        <v>410</v>
      </c>
    </row>
    <row r="10" spans="1:17" ht="57.75" customHeight="1">
      <c r="A10" s="62"/>
      <c r="B10" s="21" t="s">
        <v>28</v>
      </c>
      <c r="C10" s="30" t="s">
        <v>52</v>
      </c>
      <c r="D10" s="33" t="s">
        <v>359</v>
      </c>
      <c r="E10" s="34" t="s">
        <v>296</v>
      </c>
      <c r="F10" s="34" t="s">
        <v>301</v>
      </c>
      <c r="G10" s="34" t="s">
        <v>426</v>
      </c>
      <c r="H10" s="34" t="s">
        <v>333</v>
      </c>
      <c r="I10" s="34" t="s">
        <v>447</v>
      </c>
      <c r="J10" s="34" t="s">
        <v>437</v>
      </c>
      <c r="K10" s="46" t="s">
        <v>213</v>
      </c>
      <c r="L10" s="46" t="s">
        <v>441</v>
      </c>
    </row>
    <row r="11" spans="1:17" ht="63.75" customHeight="1">
      <c r="A11" s="62"/>
      <c r="B11" s="21" t="s">
        <v>99</v>
      </c>
      <c r="C11" s="30" t="s">
        <v>52</v>
      </c>
      <c r="D11" s="33" t="s">
        <v>360</v>
      </c>
      <c r="E11" s="34" t="s">
        <v>295</v>
      </c>
      <c r="F11" s="34" t="s">
        <v>302</v>
      </c>
      <c r="G11" s="34" t="s">
        <v>427</v>
      </c>
      <c r="H11" s="34" t="s">
        <v>333</v>
      </c>
      <c r="I11" s="34" t="s">
        <v>431</v>
      </c>
      <c r="J11" s="34" t="s">
        <v>438</v>
      </c>
      <c r="K11" s="46" t="s">
        <v>214</v>
      </c>
      <c r="L11" s="46" t="s">
        <v>442</v>
      </c>
    </row>
    <row r="12" spans="1:17" ht="59.25" customHeight="1">
      <c r="A12" s="62"/>
      <c r="B12" s="21" t="s">
        <v>27</v>
      </c>
      <c r="C12" s="30" t="s">
        <v>53</v>
      </c>
      <c r="D12" s="33" t="s">
        <v>264</v>
      </c>
      <c r="E12" s="34" t="s">
        <v>270</v>
      </c>
      <c r="F12" s="34" t="s">
        <v>303</v>
      </c>
      <c r="G12" s="34" t="s">
        <v>428</v>
      </c>
      <c r="H12" s="34" t="s">
        <v>334</v>
      </c>
      <c r="I12" s="34" t="s">
        <v>432</v>
      </c>
      <c r="J12" s="34" t="s">
        <v>439</v>
      </c>
      <c r="K12" s="46" t="s">
        <v>174</v>
      </c>
      <c r="L12" s="46" t="s">
        <v>443</v>
      </c>
    </row>
    <row r="13" spans="1:17" ht="61.5" customHeight="1">
      <c r="A13" s="62"/>
      <c r="B13" s="21" t="s">
        <v>26</v>
      </c>
      <c r="C13" s="30" t="s">
        <v>53</v>
      </c>
      <c r="D13" s="33" t="s">
        <v>263</v>
      </c>
      <c r="E13" s="34" t="s">
        <v>271</v>
      </c>
      <c r="F13" s="34" t="s">
        <v>304</v>
      </c>
      <c r="G13" s="34" t="s">
        <v>429</v>
      </c>
      <c r="H13" s="34" t="s">
        <v>335</v>
      </c>
      <c r="I13" s="34" t="s">
        <v>433</v>
      </c>
      <c r="J13" s="34" t="s">
        <v>440</v>
      </c>
      <c r="K13" s="46" t="s">
        <v>226</v>
      </c>
      <c r="L13" s="46" t="s">
        <v>444</v>
      </c>
    </row>
    <row r="14" spans="1:17" ht="54" customHeight="1">
      <c r="A14" s="62"/>
      <c r="B14" s="21" t="s">
        <v>22</v>
      </c>
      <c r="C14" s="21" t="s">
        <v>23</v>
      </c>
      <c r="D14" s="33" t="s">
        <v>244</v>
      </c>
      <c r="E14" s="34" t="s">
        <v>272</v>
      </c>
      <c r="F14" s="33" t="s">
        <v>305</v>
      </c>
      <c r="G14" s="34" t="s">
        <v>366</v>
      </c>
      <c r="H14" s="34" t="s">
        <v>336</v>
      </c>
      <c r="I14" s="34" t="s">
        <v>434</v>
      </c>
      <c r="J14" s="34" t="s">
        <v>205</v>
      </c>
      <c r="K14" s="46" t="s">
        <v>215</v>
      </c>
      <c r="L14" s="46" t="s">
        <v>412</v>
      </c>
    </row>
    <row r="15" spans="1:17" ht="51.75" customHeight="1">
      <c r="A15" s="62"/>
      <c r="B15" s="21" t="s">
        <v>24</v>
      </c>
      <c r="C15" s="21" t="s">
        <v>23</v>
      </c>
      <c r="D15" s="33" t="s">
        <v>245</v>
      </c>
      <c r="E15" s="34" t="s">
        <v>273</v>
      </c>
      <c r="F15" s="33" t="s">
        <v>306</v>
      </c>
      <c r="G15" s="34" t="s">
        <v>367</v>
      </c>
      <c r="H15" s="34" t="s">
        <v>337</v>
      </c>
      <c r="I15" s="34" t="s">
        <v>151</v>
      </c>
      <c r="J15" s="34" t="s">
        <v>206</v>
      </c>
      <c r="K15" s="46" t="s">
        <v>216</v>
      </c>
      <c r="L15" s="46" t="s">
        <v>413</v>
      </c>
    </row>
    <row r="16" spans="1:17" ht="54" customHeight="1">
      <c r="A16" s="62"/>
      <c r="B16" s="21" t="s">
        <v>25</v>
      </c>
      <c r="C16" s="31" t="s">
        <v>54</v>
      </c>
      <c r="D16" s="33" t="s">
        <v>262</v>
      </c>
      <c r="E16" s="34" t="s">
        <v>274</v>
      </c>
      <c r="F16" s="33" t="s">
        <v>307</v>
      </c>
      <c r="G16" s="34" t="s">
        <v>368</v>
      </c>
      <c r="H16" s="34" t="s">
        <v>338</v>
      </c>
      <c r="I16" s="34" t="s">
        <v>196</v>
      </c>
      <c r="J16" s="34" t="s">
        <v>394</v>
      </c>
      <c r="K16" s="46" t="s">
        <v>217</v>
      </c>
      <c r="L16" s="46" t="s">
        <v>414</v>
      </c>
    </row>
    <row r="17" spans="1:14" ht="56.25">
      <c r="A17" s="62"/>
      <c r="B17" s="21" t="s">
        <v>21</v>
      </c>
      <c r="C17" s="30" t="s">
        <v>55</v>
      </c>
      <c r="D17" s="33" t="s">
        <v>243</v>
      </c>
      <c r="E17" s="34" t="s">
        <v>275</v>
      </c>
      <c r="F17" s="34" t="s">
        <v>308</v>
      </c>
      <c r="G17" s="34" t="s">
        <v>369</v>
      </c>
      <c r="H17" s="34" t="s">
        <v>330</v>
      </c>
      <c r="I17" s="34" t="s">
        <v>152</v>
      </c>
      <c r="J17" s="34" t="s">
        <v>395</v>
      </c>
      <c r="K17" s="34" t="s">
        <v>405</v>
      </c>
      <c r="L17" s="46" t="s">
        <v>415</v>
      </c>
    </row>
    <row r="18" spans="1:14" ht="52.5" customHeight="1">
      <c r="A18" s="62"/>
      <c r="B18" s="21" t="s">
        <v>29</v>
      </c>
      <c r="C18" s="21" t="s">
        <v>56</v>
      </c>
      <c r="D18" s="33" t="s">
        <v>246</v>
      </c>
      <c r="E18" s="34" t="s">
        <v>276</v>
      </c>
      <c r="F18" s="34" t="s">
        <v>309</v>
      </c>
      <c r="G18" s="34" t="s">
        <v>370</v>
      </c>
      <c r="H18" s="34" t="s">
        <v>339</v>
      </c>
      <c r="I18" s="34" t="s">
        <v>153</v>
      </c>
      <c r="J18" s="34" t="s">
        <v>396</v>
      </c>
      <c r="K18" s="46" t="s">
        <v>406</v>
      </c>
      <c r="L18" s="46" t="s">
        <v>450</v>
      </c>
    </row>
    <row r="19" spans="1:14" ht="52.5" customHeight="1">
      <c r="A19" s="62"/>
      <c r="B19" s="56" t="s">
        <v>146</v>
      </c>
      <c r="C19" s="29" t="s">
        <v>57</v>
      </c>
      <c r="D19" s="33" t="s">
        <v>247</v>
      </c>
      <c r="E19" s="34" t="s">
        <v>277</v>
      </c>
      <c r="F19" s="34" t="s">
        <v>310</v>
      </c>
      <c r="G19" s="34" t="s">
        <v>371</v>
      </c>
      <c r="H19" s="34" t="s">
        <v>340</v>
      </c>
      <c r="I19" s="34" t="s">
        <v>173</v>
      </c>
      <c r="J19" s="34" t="s">
        <v>397</v>
      </c>
      <c r="K19" s="46" t="s">
        <v>218</v>
      </c>
      <c r="L19" s="46" t="s">
        <v>416</v>
      </c>
      <c r="N19" s="53"/>
    </row>
    <row r="20" spans="1:14" ht="50.25" customHeight="1">
      <c r="A20" s="62"/>
      <c r="B20" s="21" t="s">
        <v>30</v>
      </c>
      <c r="C20" s="22" t="s">
        <v>58</v>
      </c>
      <c r="D20" s="33" t="s">
        <v>248</v>
      </c>
      <c r="E20" s="34" t="s">
        <v>191</v>
      </c>
      <c r="F20" s="34" t="s">
        <v>311</v>
      </c>
      <c r="G20" s="34" t="s">
        <v>225</v>
      </c>
      <c r="H20" s="34" t="s">
        <v>248</v>
      </c>
      <c r="I20" s="34" t="s">
        <v>186</v>
      </c>
      <c r="J20" s="34" t="s">
        <v>207</v>
      </c>
      <c r="K20" s="34" t="s">
        <v>189</v>
      </c>
      <c r="L20" s="46" t="s">
        <v>190</v>
      </c>
    </row>
    <row r="21" spans="1:14" ht="48.75" customHeight="1">
      <c r="A21" s="62"/>
      <c r="B21" s="21" t="s">
        <v>31</v>
      </c>
      <c r="C21" s="22" t="s">
        <v>59</v>
      </c>
      <c r="D21" s="33" t="s">
        <v>249</v>
      </c>
      <c r="E21" s="34" t="s">
        <v>278</v>
      </c>
      <c r="F21" s="34" t="s">
        <v>312</v>
      </c>
      <c r="G21" s="34" t="s">
        <v>234</v>
      </c>
      <c r="H21" s="34" t="s">
        <v>341</v>
      </c>
      <c r="I21" s="34" t="s">
        <v>197</v>
      </c>
      <c r="J21" s="34" t="s">
        <v>398</v>
      </c>
      <c r="K21" s="34" t="s">
        <v>219</v>
      </c>
      <c r="L21" s="46" t="s">
        <v>417</v>
      </c>
    </row>
    <row r="22" spans="1:14" ht="54" customHeight="1">
      <c r="A22" s="62"/>
      <c r="B22" s="21" t="s">
        <v>19</v>
      </c>
      <c r="C22" s="21" t="s">
        <v>12</v>
      </c>
      <c r="D22" s="33" t="s">
        <v>242</v>
      </c>
      <c r="E22" s="34" t="s">
        <v>267</v>
      </c>
      <c r="F22" s="34" t="s">
        <v>313</v>
      </c>
      <c r="G22" s="34" t="s">
        <v>372</v>
      </c>
      <c r="H22" s="34" t="s">
        <v>330</v>
      </c>
      <c r="I22" s="34" t="s">
        <v>387</v>
      </c>
      <c r="J22" s="34" t="s">
        <v>163</v>
      </c>
      <c r="K22" s="34" t="s">
        <v>169</v>
      </c>
      <c r="L22" s="46" t="s">
        <v>410</v>
      </c>
    </row>
    <row r="23" spans="1:14" ht="58.5" customHeight="1">
      <c r="A23" s="62"/>
      <c r="B23" s="21" t="s">
        <v>60</v>
      </c>
      <c r="C23" s="21" t="s">
        <v>61</v>
      </c>
      <c r="D23" s="33" t="s">
        <v>250</v>
      </c>
      <c r="E23" s="34" t="s">
        <v>279</v>
      </c>
      <c r="F23" s="34" t="s">
        <v>314</v>
      </c>
      <c r="G23" s="34" t="s">
        <v>373</v>
      </c>
      <c r="H23" s="34" t="s">
        <v>342</v>
      </c>
      <c r="I23" s="34" t="s">
        <v>154</v>
      </c>
      <c r="J23" s="34" t="s">
        <v>164</v>
      </c>
      <c r="K23" s="34" t="s">
        <v>170</v>
      </c>
      <c r="L23" s="46" t="s">
        <v>418</v>
      </c>
    </row>
    <row r="24" spans="1:14" ht="56.25" customHeight="1">
      <c r="A24" s="62"/>
      <c r="B24" s="21" t="s">
        <v>20</v>
      </c>
      <c r="C24" s="21" t="s">
        <v>62</v>
      </c>
      <c r="D24" s="33" t="s">
        <v>251</v>
      </c>
      <c r="E24" s="34" t="s">
        <v>284</v>
      </c>
      <c r="F24" s="34" t="s">
        <v>315</v>
      </c>
      <c r="G24" s="34" t="s">
        <v>374</v>
      </c>
      <c r="H24" s="34" t="s">
        <v>343</v>
      </c>
      <c r="I24" s="34" t="s">
        <v>155</v>
      </c>
      <c r="J24" s="34" t="s">
        <v>165</v>
      </c>
      <c r="K24" s="34" t="s">
        <v>181</v>
      </c>
      <c r="L24" s="46" t="s">
        <v>419</v>
      </c>
    </row>
    <row r="25" spans="1:14" ht="55.5" customHeight="1">
      <c r="A25" s="62"/>
      <c r="B25" s="21" t="s">
        <v>63</v>
      </c>
      <c r="C25" s="29" t="s">
        <v>64</v>
      </c>
      <c r="D25" s="33" t="s">
        <v>261</v>
      </c>
      <c r="E25" s="34" t="s">
        <v>283</v>
      </c>
      <c r="F25" s="34" t="s">
        <v>316</v>
      </c>
      <c r="G25" s="34" t="s">
        <v>375</v>
      </c>
      <c r="H25" s="34" t="s">
        <v>344</v>
      </c>
      <c r="I25" s="46" t="s">
        <v>198</v>
      </c>
      <c r="J25" s="46" t="s">
        <v>399</v>
      </c>
      <c r="K25" s="46" t="s">
        <v>175</v>
      </c>
      <c r="L25" s="46" t="s">
        <v>420</v>
      </c>
    </row>
    <row r="26" spans="1:14" ht="57" customHeight="1">
      <c r="A26" s="62"/>
      <c r="B26" s="21" t="s">
        <v>65</v>
      </c>
      <c r="C26" s="29" t="s">
        <v>66</v>
      </c>
      <c r="D26" s="33" t="s">
        <v>260</v>
      </c>
      <c r="E26" s="34" t="s">
        <v>282</v>
      </c>
      <c r="F26" s="34" t="s">
        <v>317</v>
      </c>
      <c r="G26" s="34" t="s">
        <v>376</v>
      </c>
      <c r="H26" s="34" t="s">
        <v>345</v>
      </c>
      <c r="I26" s="46" t="s">
        <v>156</v>
      </c>
      <c r="J26" s="46" t="s">
        <v>400</v>
      </c>
      <c r="K26" s="46" t="s">
        <v>176</v>
      </c>
      <c r="L26" s="46" t="s">
        <v>421</v>
      </c>
    </row>
    <row r="27" spans="1:14" ht="55.5" customHeight="1">
      <c r="A27" s="61" t="s">
        <v>97</v>
      </c>
      <c r="B27" s="22" t="s">
        <v>67</v>
      </c>
      <c r="C27" s="29" t="s">
        <v>68</v>
      </c>
      <c r="D27" s="33" t="s">
        <v>252</v>
      </c>
      <c r="E27" s="34" t="s">
        <v>281</v>
      </c>
      <c r="F27" s="34" t="s">
        <v>318</v>
      </c>
      <c r="G27" s="34" t="s">
        <v>377</v>
      </c>
      <c r="H27" s="34" t="s">
        <v>346</v>
      </c>
      <c r="I27" s="34" t="s">
        <v>199</v>
      </c>
      <c r="J27" s="34" t="s">
        <v>187</v>
      </c>
      <c r="K27" s="34" t="s">
        <v>182</v>
      </c>
      <c r="L27" s="46" t="s">
        <v>422</v>
      </c>
    </row>
    <row r="28" spans="1:14" ht="56.25" customHeight="1">
      <c r="A28" s="62"/>
      <c r="B28" s="22" t="s">
        <v>44</v>
      </c>
      <c r="C28" s="29" t="s">
        <v>69</v>
      </c>
      <c r="D28" s="33" t="s">
        <v>253</v>
      </c>
      <c r="E28" s="34" t="s">
        <v>280</v>
      </c>
      <c r="F28" s="34" t="s">
        <v>319</v>
      </c>
      <c r="G28" s="34" t="s">
        <v>378</v>
      </c>
      <c r="H28" s="34" t="s">
        <v>347</v>
      </c>
      <c r="I28" s="34" t="s">
        <v>200</v>
      </c>
      <c r="J28" s="34" t="s">
        <v>188</v>
      </c>
      <c r="K28" s="34" t="s">
        <v>220</v>
      </c>
      <c r="L28" s="46" t="s">
        <v>423</v>
      </c>
    </row>
    <row r="29" spans="1:14" ht="43.5" customHeight="1">
      <c r="A29" s="62"/>
      <c r="B29" s="22" t="s">
        <v>32</v>
      </c>
      <c r="C29" s="29" t="s">
        <v>70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>
      <c r="A30" s="62"/>
      <c r="B30" s="22" t="s">
        <v>43</v>
      </c>
      <c r="C30" s="36" t="s">
        <v>144</v>
      </c>
      <c r="D30" s="33" t="s">
        <v>259</v>
      </c>
      <c r="E30" s="34" t="s">
        <v>285</v>
      </c>
      <c r="F30" s="34" t="s">
        <v>446</v>
      </c>
      <c r="G30" s="35"/>
      <c r="H30" s="34" t="s">
        <v>348</v>
      </c>
      <c r="I30" s="35"/>
      <c r="J30" s="35"/>
      <c r="K30" s="35"/>
      <c r="L30" s="34"/>
    </row>
    <row r="31" spans="1:14" ht="43.5" customHeight="1">
      <c r="A31" s="62"/>
      <c r="B31" s="22" t="s">
        <v>71</v>
      </c>
      <c r="C31" s="29" t="s">
        <v>72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>
      <c r="A32" s="62"/>
      <c r="B32" s="22" t="s">
        <v>36</v>
      </c>
      <c r="C32" s="22" t="s">
        <v>73</v>
      </c>
      <c r="D32" s="47"/>
      <c r="E32" s="34"/>
      <c r="F32" s="35"/>
      <c r="G32" s="35"/>
      <c r="H32" s="34"/>
      <c r="I32" s="34" t="s">
        <v>157</v>
      </c>
      <c r="J32" s="34" t="s">
        <v>208</v>
      </c>
      <c r="K32" s="35"/>
      <c r="L32" s="35"/>
    </row>
    <row r="33" spans="1:14" ht="56.25" customHeight="1">
      <c r="A33" s="62"/>
      <c r="B33" s="22" t="s">
        <v>74</v>
      </c>
      <c r="C33" s="22" t="s">
        <v>75</v>
      </c>
      <c r="D33" s="47"/>
      <c r="E33" s="35"/>
      <c r="F33" s="34" t="s">
        <v>194</v>
      </c>
      <c r="G33" s="34" t="s">
        <v>235</v>
      </c>
      <c r="H33" s="34" t="s">
        <v>349</v>
      </c>
      <c r="I33" s="35"/>
      <c r="J33" s="34" t="s">
        <v>401</v>
      </c>
      <c r="K33" s="34"/>
      <c r="L33" s="35"/>
    </row>
    <row r="34" spans="1:14" ht="57.75" customHeight="1">
      <c r="A34" s="62"/>
      <c r="B34" s="22" t="s">
        <v>76</v>
      </c>
      <c r="C34" s="22" t="s">
        <v>77</v>
      </c>
      <c r="D34" s="33"/>
      <c r="E34" s="34"/>
      <c r="F34" s="34" t="s">
        <v>320</v>
      </c>
      <c r="G34" s="34" t="s">
        <v>430</v>
      </c>
      <c r="H34" s="34"/>
      <c r="I34" s="34" t="s">
        <v>435</v>
      </c>
      <c r="J34" s="35"/>
      <c r="K34" s="34" t="s">
        <v>407</v>
      </c>
      <c r="L34" s="34" t="s">
        <v>232</v>
      </c>
    </row>
    <row r="35" spans="1:14" ht="56.25" customHeight="1">
      <c r="A35" s="62"/>
      <c r="B35" s="22" t="s">
        <v>37</v>
      </c>
      <c r="C35" s="22" t="s">
        <v>78</v>
      </c>
      <c r="D35" s="58" t="s">
        <v>258</v>
      </c>
      <c r="E35" s="33" t="s">
        <v>286</v>
      </c>
      <c r="F35" s="34" t="s">
        <v>321</v>
      </c>
      <c r="G35" s="34" t="s">
        <v>236</v>
      </c>
      <c r="H35" s="34" t="s">
        <v>350</v>
      </c>
      <c r="I35" s="34" t="s">
        <v>388</v>
      </c>
      <c r="J35" s="34" t="s">
        <v>209</v>
      </c>
      <c r="K35" s="46" t="s">
        <v>150</v>
      </c>
      <c r="L35" s="46" t="s">
        <v>233</v>
      </c>
    </row>
    <row r="36" spans="1:14" ht="61.5" customHeight="1">
      <c r="A36" s="62"/>
      <c r="B36" s="22" t="s">
        <v>38</v>
      </c>
      <c r="C36" s="22" t="s">
        <v>79</v>
      </c>
      <c r="D36" s="34" t="s">
        <v>254</v>
      </c>
      <c r="E36" s="34" t="s">
        <v>287</v>
      </c>
      <c r="F36" s="34" t="s">
        <v>322</v>
      </c>
      <c r="G36" s="34" t="s">
        <v>379</v>
      </c>
      <c r="H36" s="34" t="s">
        <v>351</v>
      </c>
      <c r="I36" s="34" t="s">
        <v>158</v>
      </c>
      <c r="J36" s="34" t="s">
        <v>402</v>
      </c>
      <c r="K36" s="34" t="s">
        <v>183</v>
      </c>
      <c r="L36" s="46" t="s">
        <v>451</v>
      </c>
    </row>
    <row r="37" spans="1:14" ht="65.25" customHeight="1">
      <c r="A37" s="62"/>
      <c r="B37" s="22" t="s">
        <v>34</v>
      </c>
      <c r="C37" s="22" t="s">
        <v>35</v>
      </c>
      <c r="D37" s="33" t="s">
        <v>255</v>
      </c>
      <c r="E37" s="34" t="s">
        <v>290</v>
      </c>
      <c r="F37" s="34" t="s">
        <v>323</v>
      </c>
      <c r="G37" s="34" t="s">
        <v>380</v>
      </c>
      <c r="H37" s="34" t="s">
        <v>352</v>
      </c>
      <c r="I37" s="34" t="s">
        <v>389</v>
      </c>
      <c r="J37" s="34" t="s">
        <v>210</v>
      </c>
      <c r="K37" s="46" t="s">
        <v>177</v>
      </c>
      <c r="L37" s="46" t="s">
        <v>424</v>
      </c>
    </row>
    <row r="38" spans="1:14" ht="46.5" customHeight="1">
      <c r="A38" s="62"/>
      <c r="B38" s="22" t="s">
        <v>33</v>
      </c>
      <c r="C38" s="22" t="s">
        <v>80</v>
      </c>
      <c r="D38" s="47"/>
      <c r="E38" s="35"/>
      <c r="F38" s="35"/>
      <c r="G38" s="35"/>
      <c r="H38" s="35"/>
      <c r="I38" s="35"/>
      <c r="J38" s="34" t="s">
        <v>178</v>
      </c>
      <c r="K38" s="35"/>
      <c r="L38" s="35"/>
    </row>
    <row r="39" spans="1:14" ht="57.75" customHeight="1">
      <c r="A39" s="62"/>
      <c r="B39" s="22" t="s">
        <v>39</v>
      </c>
      <c r="C39" s="22" t="s">
        <v>81</v>
      </c>
      <c r="D39" s="33" t="s">
        <v>192</v>
      </c>
      <c r="E39" s="34" t="s">
        <v>288</v>
      </c>
      <c r="F39" s="34" t="s">
        <v>324</v>
      </c>
      <c r="G39" s="34" t="s">
        <v>381</v>
      </c>
      <c r="H39" s="34" t="s">
        <v>353</v>
      </c>
      <c r="I39" s="34" t="s">
        <v>201</v>
      </c>
      <c r="J39" s="34" t="s">
        <v>230</v>
      </c>
      <c r="K39" s="34" t="s">
        <v>221</v>
      </c>
      <c r="L39" s="46" t="s">
        <v>227</v>
      </c>
    </row>
    <row r="40" spans="1:14" ht="57" customHeight="1">
      <c r="A40" s="62"/>
      <c r="B40" s="22" t="s">
        <v>40</v>
      </c>
      <c r="C40" s="29" t="s">
        <v>82</v>
      </c>
      <c r="D40" s="33" t="s">
        <v>193</v>
      </c>
      <c r="E40" s="34" t="s">
        <v>289</v>
      </c>
      <c r="F40" s="34" t="s">
        <v>325</v>
      </c>
      <c r="G40" s="34" t="s">
        <v>382</v>
      </c>
      <c r="H40" s="34" t="s">
        <v>354</v>
      </c>
      <c r="I40" s="34" t="s">
        <v>159</v>
      </c>
      <c r="J40" s="34" t="s">
        <v>229</v>
      </c>
      <c r="K40" s="34" t="s">
        <v>222</v>
      </c>
      <c r="L40" s="46" t="s">
        <v>228</v>
      </c>
    </row>
    <row r="41" spans="1:14" ht="56.25" customHeight="1">
      <c r="A41" s="62"/>
      <c r="B41" s="22" t="s">
        <v>83</v>
      </c>
      <c r="C41" s="22" t="s">
        <v>84</v>
      </c>
      <c r="D41" s="47"/>
      <c r="E41" s="34" t="s">
        <v>294</v>
      </c>
      <c r="F41" s="35"/>
      <c r="G41" s="34" t="s">
        <v>237</v>
      </c>
      <c r="H41" s="35"/>
      <c r="I41" s="35"/>
      <c r="J41" s="34"/>
      <c r="K41" s="35"/>
      <c r="L41" s="35"/>
    </row>
    <row r="42" spans="1:14" ht="54.75" customHeight="1">
      <c r="A42" s="62"/>
      <c r="B42" s="22" t="s">
        <v>85</v>
      </c>
      <c r="C42" s="22" t="s">
        <v>86</v>
      </c>
      <c r="D42" s="33"/>
      <c r="E42" s="34"/>
      <c r="F42" s="35"/>
      <c r="G42" s="34" t="s">
        <v>238</v>
      </c>
      <c r="H42" s="34" t="s">
        <v>355</v>
      </c>
      <c r="I42" s="35"/>
      <c r="J42" s="34"/>
      <c r="K42" s="35"/>
      <c r="L42" s="35"/>
      <c r="N42" s="50"/>
    </row>
    <row r="43" spans="1:14" ht="43.5" customHeight="1">
      <c r="A43" s="62"/>
      <c r="B43" s="22" t="s">
        <v>98</v>
      </c>
      <c r="C43" s="22" t="s">
        <v>87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>
      <c r="A44" s="62"/>
      <c r="B44" s="22" t="s">
        <v>41</v>
      </c>
      <c r="C44" s="22" t="s">
        <v>88</v>
      </c>
      <c r="D44" s="33" t="s">
        <v>256</v>
      </c>
      <c r="E44" s="34" t="s">
        <v>291</v>
      </c>
      <c r="F44" s="34" t="s">
        <v>327</v>
      </c>
      <c r="G44" s="34" t="s">
        <v>383</v>
      </c>
      <c r="H44" s="34" t="s">
        <v>356</v>
      </c>
      <c r="I44" s="34" t="s">
        <v>390</v>
      </c>
      <c r="J44" s="34" t="s">
        <v>166</v>
      </c>
      <c r="K44" s="34" t="s">
        <v>436</v>
      </c>
      <c r="L44" s="34" t="s">
        <v>453</v>
      </c>
    </row>
    <row r="45" spans="1:14" ht="50.25" customHeight="1">
      <c r="A45" s="62"/>
      <c r="B45" s="22" t="s">
        <v>42</v>
      </c>
      <c r="C45" s="22" t="s">
        <v>89</v>
      </c>
      <c r="D45" s="33" t="s">
        <v>452</v>
      </c>
      <c r="E45" s="34" t="s">
        <v>291</v>
      </c>
      <c r="F45" s="34" t="s">
        <v>326</v>
      </c>
      <c r="G45" s="34" t="s">
        <v>384</v>
      </c>
      <c r="H45" s="34" t="s">
        <v>357</v>
      </c>
      <c r="I45" s="34" t="s">
        <v>391</v>
      </c>
      <c r="J45" s="34" t="s">
        <v>179</v>
      </c>
      <c r="K45" s="34" t="s">
        <v>408</v>
      </c>
      <c r="L45" s="34" t="s">
        <v>425</v>
      </c>
    </row>
    <row r="46" spans="1:14" ht="59.25" customHeight="1">
      <c r="A46" s="62"/>
      <c r="B46" s="22" t="s">
        <v>90</v>
      </c>
      <c r="C46" s="22" t="s">
        <v>91</v>
      </c>
      <c r="D46" s="33" t="s">
        <v>257</v>
      </c>
      <c r="E46" s="34" t="s">
        <v>292</v>
      </c>
      <c r="F46" s="33" t="s">
        <v>328</v>
      </c>
      <c r="G46" s="34" t="s">
        <v>195</v>
      </c>
      <c r="H46" s="34"/>
      <c r="I46" s="34" t="s">
        <v>160</v>
      </c>
      <c r="J46" s="34" t="s">
        <v>211</v>
      </c>
      <c r="K46" s="34" t="s">
        <v>223</v>
      </c>
      <c r="L46" s="35"/>
    </row>
    <row r="47" spans="1:14" ht="58.5" customHeight="1">
      <c r="A47" s="62"/>
      <c r="B47" s="22" t="s">
        <v>92</v>
      </c>
      <c r="C47" s="22" t="s">
        <v>93</v>
      </c>
      <c r="D47" s="33"/>
      <c r="E47" s="34" t="s">
        <v>293</v>
      </c>
      <c r="F47" s="33"/>
      <c r="G47" s="34" t="s">
        <v>239</v>
      </c>
      <c r="H47" s="34" t="s">
        <v>358</v>
      </c>
      <c r="I47" s="34" t="s">
        <v>161</v>
      </c>
      <c r="J47" s="34" t="s">
        <v>185</v>
      </c>
      <c r="K47" s="34" t="s">
        <v>224</v>
      </c>
      <c r="L47" s="35"/>
    </row>
    <row r="53" spans="9:9">
      <c r="I53" s="5" t="s">
        <v>102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2016-12-01T05:34:15Z</dcterms:modified>
</cp:coreProperties>
</file>