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서구" sheetId="1" r:id="rId1"/>
  </sheets>
  <definedNames>
    <definedName name="_xlnm.Print_Titles" localSheetId="0">서구!$2:$4</definedName>
  </definedNames>
  <calcPr calcId="125725" fullCalcOnLoad="1"/>
</workbook>
</file>

<file path=xl/calcChain.xml><?xml version="1.0" encoding="utf-8"?>
<calcChain xmlns="http://schemas.openxmlformats.org/spreadsheetml/2006/main">
  <c r="T169" i="1"/>
  <c r="Q169"/>
  <c r="P169"/>
  <c r="O169"/>
  <c r="M169"/>
  <c r="K169"/>
  <c r="I169"/>
  <c r="R169" s="1"/>
  <c r="T168"/>
  <c r="T167" s="1"/>
  <c r="Q168"/>
  <c r="P168"/>
  <c r="O168"/>
  <c r="M168"/>
  <c r="K168"/>
  <c r="I168"/>
  <c r="R168" s="1"/>
  <c r="S167"/>
  <c r="M167"/>
  <c r="L167"/>
  <c r="K167"/>
  <c r="J167"/>
  <c r="I167"/>
  <c r="R167" s="1"/>
  <c r="H167"/>
  <c r="G167"/>
  <c r="Q167" s="1"/>
  <c r="F167"/>
  <c r="P167" s="1"/>
  <c r="E167"/>
  <c r="O167" s="1"/>
  <c r="T166"/>
  <c r="R166"/>
  <c r="Q166"/>
  <c r="P166"/>
  <c r="O166"/>
  <c r="M166"/>
  <c r="K166"/>
  <c r="N166" s="1"/>
  <c r="I166"/>
  <c r="T165"/>
  <c r="Q165"/>
  <c r="P165"/>
  <c r="O165"/>
  <c r="M165"/>
  <c r="M163" s="1"/>
  <c r="K165"/>
  <c r="I165"/>
  <c r="R165" s="1"/>
  <c r="T164"/>
  <c r="R164"/>
  <c r="Q164"/>
  <c r="P164"/>
  <c r="O164"/>
  <c r="M164"/>
  <c r="K164"/>
  <c r="N164" s="1"/>
  <c r="I164"/>
  <c r="T163"/>
  <c r="S163"/>
  <c r="L163"/>
  <c r="J163"/>
  <c r="H163"/>
  <c r="G163"/>
  <c r="Q163" s="1"/>
  <c r="F163"/>
  <c r="P163" s="1"/>
  <c r="E163"/>
  <c r="O163" s="1"/>
  <c r="T162"/>
  <c r="Q162"/>
  <c r="P162"/>
  <c r="O162"/>
  <c r="M162"/>
  <c r="M160" s="1"/>
  <c r="K162"/>
  <c r="I162"/>
  <c r="R162" s="1"/>
  <c r="T161"/>
  <c r="R161"/>
  <c r="Q161"/>
  <c r="P161"/>
  <c r="O161"/>
  <c r="M161"/>
  <c r="K161"/>
  <c r="N161" s="1"/>
  <c r="I161"/>
  <c r="T160"/>
  <c r="S160"/>
  <c r="L160"/>
  <c r="J160"/>
  <c r="H160"/>
  <c r="G160"/>
  <c r="Q160" s="1"/>
  <c r="F160"/>
  <c r="P160" s="1"/>
  <c r="E160"/>
  <c r="O160" s="1"/>
  <c r="T159"/>
  <c r="Q159"/>
  <c r="P159"/>
  <c r="O159"/>
  <c r="M159"/>
  <c r="K159"/>
  <c r="I159"/>
  <c r="R159" s="1"/>
  <c r="T158"/>
  <c r="R158"/>
  <c r="Q158"/>
  <c r="P158"/>
  <c r="O158"/>
  <c r="M158"/>
  <c r="K158"/>
  <c r="N158" s="1"/>
  <c r="I158"/>
  <c r="T157"/>
  <c r="Q157"/>
  <c r="P157"/>
  <c r="O157"/>
  <c r="M157"/>
  <c r="K157"/>
  <c r="I157"/>
  <c r="R157" s="1"/>
  <c r="T156"/>
  <c r="R156"/>
  <c r="Q156"/>
  <c r="P156"/>
  <c r="O156"/>
  <c r="M156"/>
  <c r="K156"/>
  <c r="N156" s="1"/>
  <c r="I156"/>
  <c r="T155"/>
  <c r="T154" s="1"/>
  <c r="T153" s="1"/>
  <c r="Q155"/>
  <c r="P155"/>
  <c r="O155"/>
  <c r="M155"/>
  <c r="K155"/>
  <c r="I155"/>
  <c r="R155" s="1"/>
  <c r="S154"/>
  <c r="M154"/>
  <c r="L154"/>
  <c r="K154"/>
  <c r="J154"/>
  <c r="I154"/>
  <c r="R154" s="1"/>
  <c r="H154"/>
  <c r="G154"/>
  <c r="Q154" s="1"/>
  <c r="F154"/>
  <c r="P154" s="1"/>
  <c r="E154"/>
  <c r="O154" s="1"/>
  <c r="S153"/>
  <c r="M153"/>
  <c r="L153"/>
  <c r="K153"/>
  <c r="J153"/>
  <c r="I153"/>
  <c r="R153" s="1"/>
  <c r="H153"/>
  <c r="G153"/>
  <c r="Q153" s="1"/>
  <c r="F153"/>
  <c r="P153" s="1"/>
  <c r="E153"/>
  <c r="O153" s="1"/>
  <c r="T152"/>
  <c r="R152"/>
  <c r="Q152"/>
  <c r="P152"/>
  <c r="O152"/>
  <c r="M152"/>
  <c r="K152"/>
  <c r="N152" s="1"/>
  <c r="I152"/>
  <c r="T151"/>
  <c r="Q151"/>
  <c r="P151"/>
  <c r="O151"/>
  <c r="M151"/>
  <c r="K151"/>
  <c r="I151"/>
  <c r="R151" s="1"/>
  <c r="T150"/>
  <c r="R150"/>
  <c r="Q150"/>
  <c r="P150"/>
  <c r="O150"/>
  <c r="M150"/>
  <c r="K150"/>
  <c r="N150" s="1"/>
  <c r="I150"/>
  <c r="T149"/>
  <c r="Q149"/>
  <c r="P149"/>
  <c r="O149"/>
  <c r="M149"/>
  <c r="K149"/>
  <c r="I149"/>
  <c r="R149" s="1"/>
  <c r="T148"/>
  <c r="R148"/>
  <c r="Q148"/>
  <c r="P148"/>
  <c r="O148"/>
  <c r="M148"/>
  <c r="K148"/>
  <c r="N148" s="1"/>
  <c r="I148"/>
  <c r="T147"/>
  <c r="Q147"/>
  <c r="P147"/>
  <c r="O147"/>
  <c r="M147"/>
  <c r="K147"/>
  <c r="I147"/>
  <c r="R147" s="1"/>
  <c r="T146"/>
  <c r="R146"/>
  <c r="Q146"/>
  <c r="P146"/>
  <c r="O146"/>
  <c r="M146"/>
  <c r="K146"/>
  <c r="N146" s="1"/>
  <c r="I146"/>
  <c r="T145"/>
  <c r="Q145"/>
  <c r="P145"/>
  <c r="O145"/>
  <c r="M145"/>
  <c r="K145"/>
  <c r="I145"/>
  <c r="R145" s="1"/>
  <c r="T144"/>
  <c r="R144"/>
  <c r="Q144"/>
  <c r="P144"/>
  <c r="O144"/>
  <c r="M144"/>
  <c r="K144"/>
  <c r="N144" s="1"/>
  <c r="I144"/>
  <c r="T143"/>
  <c r="T142" s="1"/>
  <c r="Q143"/>
  <c r="P143"/>
  <c r="O143"/>
  <c r="M143"/>
  <c r="K143"/>
  <c r="I143"/>
  <c r="R143" s="1"/>
  <c r="S142"/>
  <c r="R142"/>
  <c r="Q142"/>
  <c r="P142"/>
  <c r="O142"/>
  <c r="T141"/>
  <c r="Q141"/>
  <c r="P141"/>
  <c r="O141"/>
  <c r="M141"/>
  <c r="K141"/>
  <c r="I141"/>
  <c r="R141" s="1"/>
  <c r="T140"/>
  <c r="R140"/>
  <c r="Q140"/>
  <c r="P140"/>
  <c r="O140"/>
  <c r="M140"/>
  <c r="K140"/>
  <c r="N140" s="1"/>
  <c r="I140"/>
  <c r="T139"/>
  <c r="Q139"/>
  <c r="P139"/>
  <c r="O139"/>
  <c r="M139"/>
  <c r="K139"/>
  <c r="I139"/>
  <c r="R139" s="1"/>
  <c r="T138"/>
  <c r="R138"/>
  <c r="Q138"/>
  <c r="P138"/>
  <c r="O138"/>
  <c r="M138"/>
  <c r="K138"/>
  <c r="N138" s="1"/>
  <c r="I138"/>
  <c r="T137"/>
  <c r="T136" s="1"/>
  <c r="T100" s="1"/>
  <c r="Q137"/>
  <c r="P137"/>
  <c r="O137"/>
  <c r="M137"/>
  <c r="K137"/>
  <c r="I137"/>
  <c r="R137" s="1"/>
  <c r="S136"/>
  <c r="M136"/>
  <c r="L136"/>
  <c r="K136"/>
  <c r="J136"/>
  <c r="I136"/>
  <c r="R136" s="1"/>
  <c r="H136"/>
  <c r="G136"/>
  <c r="Q136" s="1"/>
  <c r="F136"/>
  <c r="P136" s="1"/>
  <c r="E136"/>
  <c r="O136" s="1"/>
  <c r="T135"/>
  <c r="R135"/>
  <c r="Q135"/>
  <c r="P135"/>
  <c r="O135"/>
  <c r="M135"/>
  <c r="K135"/>
  <c r="N135" s="1"/>
  <c r="I135"/>
  <c r="T134"/>
  <c r="Q134"/>
  <c r="P134"/>
  <c r="O134"/>
  <c r="M134"/>
  <c r="K134"/>
  <c r="I134"/>
  <c r="R134" s="1"/>
  <c r="T133"/>
  <c r="R133"/>
  <c r="Q133"/>
  <c r="P133"/>
  <c r="O133"/>
  <c r="M133"/>
  <c r="K133"/>
  <c r="N133" s="1"/>
  <c r="I133"/>
  <c r="T132"/>
  <c r="T131" s="1"/>
  <c r="T130" s="1"/>
  <c r="T121" s="1"/>
  <c r="Q132"/>
  <c r="P132"/>
  <c r="O132"/>
  <c r="M132"/>
  <c r="K132"/>
  <c r="I132"/>
  <c r="R132" s="1"/>
  <c r="S131"/>
  <c r="M131"/>
  <c r="L131"/>
  <c r="K131"/>
  <c r="J131"/>
  <c r="I131"/>
  <c r="R131" s="1"/>
  <c r="H131"/>
  <c r="G131"/>
  <c r="Q131" s="1"/>
  <c r="F131"/>
  <c r="P131" s="1"/>
  <c r="E131"/>
  <c r="O131" s="1"/>
  <c r="S130"/>
  <c r="S121" s="1"/>
  <c r="M130"/>
  <c r="L130"/>
  <c r="K130"/>
  <c r="J130"/>
  <c r="I130"/>
  <c r="R130" s="1"/>
  <c r="H130"/>
  <c r="G130"/>
  <c r="Q130" s="1"/>
  <c r="F130"/>
  <c r="P130" s="1"/>
  <c r="E130"/>
  <c r="O130" s="1"/>
  <c r="T129"/>
  <c r="R129"/>
  <c r="Q129"/>
  <c r="P129"/>
  <c r="O129"/>
  <c r="M129"/>
  <c r="K129"/>
  <c r="N129" s="1"/>
  <c r="I129"/>
  <c r="T128"/>
  <c r="Q128"/>
  <c r="P128"/>
  <c r="O128"/>
  <c r="M128"/>
  <c r="K128"/>
  <c r="I128"/>
  <c r="R128" s="1"/>
  <c r="T127"/>
  <c r="R127"/>
  <c r="Q127"/>
  <c r="P127"/>
  <c r="O127"/>
  <c r="M127"/>
  <c r="K127"/>
  <c r="N127" s="1"/>
  <c r="I127"/>
  <c r="T126"/>
  <c r="Q126"/>
  <c r="P126"/>
  <c r="O126"/>
  <c r="M126"/>
  <c r="K126"/>
  <c r="I126"/>
  <c r="R126" s="1"/>
  <c r="T125"/>
  <c r="R125"/>
  <c r="Q125"/>
  <c r="P125"/>
  <c r="O125"/>
  <c r="M125"/>
  <c r="K125"/>
  <c r="N125" s="1"/>
  <c r="I125"/>
  <c r="T124"/>
  <c r="Q124"/>
  <c r="P124"/>
  <c r="O124"/>
  <c r="M124"/>
  <c r="M122" s="1"/>
  <c r="M121" s="1"/>
  <c r="K124"/>
  <c r="I124"/>
  <c r="R124" s="1"/>
  <c r="T123"/>
  <c r="R123"/>
  <c r="Q123"/>
  <c r="P123"/>
  <c r="O123"/>
  <c r="M123"/>
  <c r="K123"/>
  <c r="N123" s="1"/>
  <c r="I123"/>
  <c r="T122"/>
  <c r="S122"/>
  <c r="L122"/>
  <c r="J122"/>
  <c r="H122"/>
  <c r="G122"/>
  <c r="Q122" s="1"/>
  <c r="F122"/>
  <c r="P122" s="1"/>
  <c r="E122"/>
  <c r="O122" s="1"/>
  <c r="L121"/>
  <c r="J121"/>
  <c r="H121"/>
  <c r="F121"/>
  <c r="P121" s="1"/>
  <c r="T120"/>
  <c r="Q120"/>
  <c r="P120"/>
  <c r="O120"/>
  <c r="M120"/>
  <c r="M118" s="1"/>
  <c r="K120"/>
  <c r="I120"/>
  <c r="R120" s="1"/>
  <c r="T119"/>
  <c r="R119"/>
  <c r="Q119"/>
  <c r="P119"/>
  <c r="O119"/>
  <c r="M119"/>
  <c r="K119"/>
  <c r="N119" s="1"/>
  <c r="I119"/>
  <c r="T118"/>
  <c r="S118"/>
  <c r="L118"/>
  <c r="J118"/>
  <c r="H118"/>
  <c r="G118"/>
  <c r="Q118" s="1"/>
  <c r="F118"/>
  <c r="P118" s="1"/>
  <c r="E118"/>
  <c r="O118" s="1"/>
  <c r="T117"/>
  <c r="Q117"/>
  <c r="P117"/>
  <c r="O117"/>
  <c r="M117"/>
  <c r="K117"/>
  <c r="I117"/>
  <c r="R117" s="1"/>
  <c r="T116"/>
  <c r="R116"/>
  <c r="Q116"/>
  <c r="P116"/>
  <c r="O116"/>
  <c r="M116"/>
  <c r="K116"/>
  <c r="N116" s="1"/>
  <c r="I116"/>
  <c r="T115"/>
  <c r="Q115"/>
  <c r="P115"/>
  <c r="O115"/>
  <c r="M115"/>
  <c r="K115"/>
  <c r="I115"/>
  <c r="R115" s="1"/>
  <c r="T114"/>
  <c r="R114"/>
  <c r="Q114"/>
  <c r="P114"/>
  <c r="O114"/>
  <c r="M114"/>
  <c r="K114"/>
  <c r="N114" s="1"/>
  <c r="I114"/>
  <c r="T113"/>
  <c r="Q113"/>
  <c r="P113"/>
  <c r="O113"/>
  <c r="M113"/>
  <c r="M111" s="1"/>
  <c r="M100" s="1"/>
  <c r="K113"/>
  <c r="I113"/>
  <c r="R113" s="1"/>
  <c r="T112"/>
  <c r="R112"/>
  <c r="Q112"/>
  <c r="P112"/>
  <c r="O112"/>
  <c r="M112"/>
  <c r="K112"/>
  <c r="N112" s="1"/>
  <c r="I112"/>
  <c r="L111"/>
  <c r="J111"/>
  <c r="H111"/>
  <c r="G111"/>
  <c r="Q111" s="1"/>
  <c r="F111"/>
  <c r="P111" s="1"/>
  <c r="E111"/>
  <c r="O111" s="1"/>
  <c r="T110"/>
  <c r="Q110"/>
  <c r="P110"/>
  <c r="O110"/>
  <c r="M110"/>
  <c r="K110"/>
  <c r="I110"/>
  <c r="R110" s="1"/>
  <c r="T109"/>
  <c r="R109"/>
  <c r="Q109"/>
  <c r="P109"/>
  <c r="O109"/>
  <c r="M109"/>
  <c r="K109"/>
  <c r="N109" s="1"/>
  <c r="I109"/>
  <c r="T108"/>
  <c r="Q108"/>
  <c r="P108"/>
  <c r="O108"/>
  <c r="M108"/>
  <c r="M106" s="1"/>
  <c r="K108"/>
  <c r="I108"/>
  <c r="R108" s="1"/>
  <c r="T107"/>
  <c r="R107"/>
  <c r="Q107"/>
  <c r="P107"/>
  <c r="O107"/>
  <c r="M107"/>
  <c r="K107"/>
  <c r="N107" s="1"/>
  <c r="I107"/>
  <c r="T106"/>
  <c r="S106"/>
  <c r="L106"/>
  <c r="J106"/>
  <c r="H106"/>
  <c r="G106"/>
  <c r="Q106" s="1"/>
  <c r="F106"/>
  <c r="P106" s="1"/>
  <c r="E106"/>
  <c r="O106" s="1"/>
  <c r="T105"/>
  <c r="Q105"/>
  <c r="P105"/>
  <c r="O105"/>
  <c r="M105"/>
  <c r="K105"/>
  <c r="I105"/>
  <c r="R105" s="1"/>
  <c r="T104"/>
  <c r="R104"/>
  <c r="Q104"/>
  <c r="P104"/>
  <c r="O104"/>
  <c r="M104"/>
  <c r="K104"/>
  <c r="N104" s="1"/>
  <c r="I104"/>
  <c r="T103"/>
  <c r="Q103"/>
  <c r="P103"/>
  <c r="O103"/>
  <c r="M103"/>
  <c r="M101" s="1"/>
  <c r="M96" s="1"/>
  <c r="M95" s="1"/>
  <c r="K103"/>
  <c r="I103"/>
  <c r="R103" s="1"/>
  <c r="T102"/>
  <c r="R102"/>
  <c r="Q102"/>
  <c r="P102"/>
  <c r="O102"/>
  <c r="M102"/>
  <c r="K102"/>
  <c r="N102" s="1"/>
  <c r="I102"/>
  <c r="T101"/>
  <c r="S101"/>
  <c r="L101"/>
  <c r="L96" s="1"/>
  <c r="L95" s="1"/>
  <c r="J101"/>
  <c r="J96" s="1"/>
  <c r="J95" s="1"/>
  <c r="H101"/>
  <c r="H96" s="1"/>
  <c r="H95" s="1"/>
  <c r="G101"/>
  <c r="Q101" s="1"/>
  <c r="F101"/>
  <c r="P101" s="1"/>
  <c r="E101"/>
  <c r="O101" s="1"/>
  <c r="S100"/>
  <c r="L100"/>
  <c r="J100"/>
  <c r="H100"/>
  <c r="G100"/>
  <c r="Q100" s="1"/>
  <c r="F100"/>
  <c r="P100" s="1"/>
  <c r="E100"/>
  <c r="O100" s="1"/>
  <c r="R99"/>
  <c r="Q99"/>
  <c r="P99"/>
  <c r="O99"/>
  <c r="N99"/>
  <c r="R98"/>
  <c r="Q98"/>
  <c r="P98"/>
  <c r="O98"/>
  <c r="N98"/>
  <c r="R97"/>
  <c r="Q97"/>
  <c r="P97"/>
  <c r="O97"/>
  <c r="N97"/>
  <c r="S96"/>
  <c r="G96"/>
  <c r="Q96" s="1"/>
  <c r="E96"/>
  <c r="O96" s="1"/>
  <c r="S95"/>
  <c r="G95"/>
  <c r="Q95" s="1"/>
  <c r="E95"/>
  <c r="O95" s="1"/>
  <c r="T94"/>
  <c r="R94"/>
  <c r="Q94"/>
  <c r="P94"/>
  <c r="O94"/>
  <c r="M94"/>
  <c r="K94"/>
  <c r="N94" s="1"/>
  <c r="I94"/>
  <c r="T93"/>
  <c r="T92" s="1"/>
  <c r="Q93"/>
  <c r="P93"/>
  <c r="O93"/>
  <c r="M93"/>
  <c r="K93"/>
  <c r="I93"/>
  <c r="R93" s="1"/>
  <c r="S92"/>
  <c r="M92"/>
  <c r="L92"/>
  <c r="K92"/>
  <c r="J92"/>
  <c r="I92"/>
  <c r="R92" s="1"/>
  <c r="H92"/>
  <c r="G92"/>
  <c r="Q92" s="1"/>
  <c r="F92"/>
  <c r="P92" s="1"/>
  <c r="E92"/>
  <c r="O92" s="1"/>
  <c r="T91"/>
  <c r="R91"/>
  <c r="Q91"/>
  <c r="P91"/>
  <c r="O91"/>
  <c r="M91"/>
  <c r="K91"/>
  <c r="N91" s="1"/>
  <c r="I91"/>
  <c r="T90"/>
  <c r="T89" s="1"/>
  <c r="Q90"/>
  <c r="O90"/>
  <c r="M90"/>
  <c r="K90"/>
  <c r="P90" s="1"/>
  <c r="I90"/>
  <c r="R90" s="1"/>
  <c r="S89"/>
  <c r="M89"/>
  <c r="L89"/>
  <c r="K89"/>
  <c r="J89"/>
  <c r="I89"/>
  <c r="R89" s="1"/>
  <c r="H89"/>
  <c r="G89"/>
  <c r="Q89" s="1"/>
  <c r="F89"/>
  <c r="P89" s="1"/>
  <c r="E89"/>
  <c r="O89" s="1"/>
  <c r="T88"/>
  <c r="M88"/>
  <c r="K88"/>
  <c r="R88" s="1"/>
  <c r="I88"/>
  <c r="T87"/>
  <c r="T86" s="1"/>
  <c r="Q87"/>
  <c r="O87"/>
  <c r="M87"/>
  <c r="K87"/>
  <c r="P87" s="1"/>
  <c r="I87"/>
  <c r="R87" s="1"/>
  <c r="S86"/>
  <c r="M86"/>
  <c r="L86"/>
  <c r="K86"/>
  <c r="J86"/>
  <c r="I86"/>
  <c r="R86" s="1"/>
  <c r="H86"/>
  <c r="G86"/>
  <c r="Q86" s="1"/>
  <c r="F86"/>
  <c r="P86" s="1"/>
  <c r="E86"/>
  <c r="O86" s="1"/>
  <c r="T85"/>
  <c r="R85"/>
  <c r="Q85"/>
  <c r="P85"/>
  <c r="O85"/>
  <c r="M85"/>
  <c r="K85"/>
  <c r="N85" s="1"/>
  <c r="I85"/>
  <c r="T84"/>
  <c r="Q84"/>
  <c r="P84"/>
  <c r="O84"/>
  <c r="M84"/>
  <c r="K84"/>
  <c r="I84"/>
  <c r="R84" s="1"/>
  <c r="T83"/>
  <c r="R83"/>
  <c r="Q83"/>
  <c r="P83"/>
  <c r="O83"/>
  <c r="M83"/>
  <c r="K83"/>
  <c r="N83" s="1"/>
  <c r="I83"/>
  <c r="T82"/>
  <c r="Q82"/>
  <c r="P82"/>
  <c r="O82"/>
  <c r="M82"/>
  <c r="K82"/>
  <c r="I82"/>
  <c r="R82" s="1"/>
  <c r="T81"/>
  <c r="Q81"/>
  <c r="P81"/>
  <c r="O81"/>
  <c r="M81"/>
  <c r="K81"/>
  <c r="R81" s="1"/>
  <c r="I81"/>
  <c r="T80"/>
  <c r="T79" s="1"/>
  <c r="Q80"/>
  <c r="O80"/>
  <c r="M80"/>
  <c r="K80"/>
  <c r="P80" s="1"/>
  <c r="I80"/>
  <c r="R80" s="1"/>
  <c r="S79"/>
  <c r="M79"/>
  <c r="L79"/>
  <c r="K79"/>
  <c r="J79"/>
  <c r="I79"/>
  <c r="R79" s="1"/>
  <c r="H79"/>
  <c r="G79"/>
  <c r="Q79" s="1"/>
  <c r="F79"/>
  <c r="P79" s="1"/>
  <c r="E79"/>
  <c r="O79" s="1"/>
  <c r="T78"/>
  <c r="R78"/>
  <c r="Q78"/>
  <c r="P78"/>
  <c r="O78"/>
  <c r="M78"/>
  <c r="K78"/>
  <c r="N78" s="1"/>
  <c r="I78"/>
  <c r="T77"/>
  <c r="Q77"/>
  <c r="P77"/>
  <c r="O77"/>
  <c r="M77"/>
  <c r="K77"/>
  <c r="I77"/>
  <c r="R77" s="1"/>
  <c r="T76"/>
  <c r="R76"/>
  <c r="Q76"/>
  <c r="P76"/>
  <c r="O76"/>
  <c r="M76"/>
  <c r="K76"/>
  <c r="N76" s="1"/>
  <c r="I76"/>
  <c r="T75"/>
  <c r="Q75"/>
  <c r="P75"/>
  <c r="O75"/>
  <c r="M75"/>
  <c r="K75"/>
  <c r="I75"/>
  <c r="R75" s="1"/>
  <c r="T74"/>
  <c r="R74"/>
  <c r="Q74"/>
  <c r="P74"/>
  <c r="O74"/>
  <c r="M74"/>
  <c r="K74"/>
  <c r="N74" s="1"/>
  <c r="I74"/>
  <c r="T73"/>
  <c r="T72" s="1"/>
  <c r="Q73"/>
  <c r="P73"/>
  <c r="O73"/>
  <c r="M73"/>
  <c r="K73"/>
  <c r="I73"/>
  <c r="R73" s="1"/>
  <c r="S72"/>
  <c r="M72"/>
  <c r="L72"/>
  <c r="K72"/>
  <c r="J72"/>
  <c r="I72"/>
  <c r="R72" s="1"/>
  <c r="H72"/>
  <c r="G72"/>
  <c r="Q72" s="1"/>
  <c r="F72"/>
  <c r="P72" s="1"/>
  <c r="E72"/>
  <c r="O72" s="1"/>
  <c r="T71"/>
  <c r="R71"/>
  <c r="Q71"/>
  <c r="P71"/>
  <c r="O71"/>
  <c r="M71"/>
  <c r="K71"/>
  <c r="N71" s="1"/>
  <c r="I71"/>
  <c r="T70"/>
  <c r="Q70"/>
  <c r="P70"/>
  <c r="O70"/>
  <c r="M70"/>
  <c r="K70"/>
  <c r="I70"/>
  <c r="R70" s="1"/>
  <c r="T69"/>
  <c r="R69"/>
  <c r="Q69"/>
  <c r="P69"/>
  <c r="O69"/>
  <c r="M69"/>
  <c r="K69"/>
  <c r="N69" s="1"/>
  <c r="I69"/>
  <c r="T68"/>
  <c r="Q68"/>
  <c r="P68"/>
  <c r="O68"/>
  <c r="M68"/>
  <c r="K68"/>
  <c r="I68"/>
  <c r="R68" s="1"/>
  <c r="T67"/>
  <c r="Q67"/>
  <c r="P67"/>
  <c r="O67"/>
  <c r="M67"/>
  <c r="K67"/>
  <c r="R67" s="1"/>
  <c r="I67"/>
  <c r="T66"/>
  <c r="T65" s="1"/>
  <c r="Q66"/>
  <c r="O66"/>
  <c r="M66"/>
  <c r="K66"/>
  <c r="P66" s="1"/>
  <c r="I66"/>
  <c r="R66" s="1"/>
  <c r="S65"/>
  <c r="M65"/>
  <c r="L65"/>
  <c r="K65"/>
  <c r="J65"/>
  <c r="I65"/>
  <c r="R65" s="1"/>
  <c r="H65"/>
  <c r="G65"/>
  <c r="Q65" s="1"/>
  <c r="F65"/>
  <c r="P65" s="1"/>
  <c r="E65"/>
  <c r="O65" s="1"/>
  <c r="T64"/>
  <c r="R64"/>
  <c r="Q64"/>
  <c r="P64"/>
  <c r="O64"/>
  <c r="M64"/>
  <c r="K64"/>
  <c r="N64" s="1"/>
  <c r="I64"/>
  <c r="T63"/>
  <c r="Q63"/>
  <c r="P63"/>
  <c r="O63"/>
  <c r="M63"/>
  <c r="K63"/>
  <c r="I63"/>
  <c r="R63" s="1"/>
  <c r="T62"/>
  <c r="Q62"/>
  <c r="P62"/>
  <c r="O62"/>
  <c r="M62"/>
  <c r="K62"/>
  <c r="R62" s="1"/>
  <c r="I62"/>
  <c r="T61"/>
  <c r="Q61"/>
  <c r="P61"/>
  <c r="O61"/>
  <c r="M61"/>
  <c r="K61"/>
  <c r="I61"/>
  <c r="R61" s="1"/>
  <c r="T60"/>
  <c r="Q60"/>
  <c r="P60"/>
  <c r="O60"/>
  <c r="M60"/>
  <c r="K60"/>
  <c r="R60" s="1"/>
  <c r="I60"/>
  <c r="T59"/>
  <c r="T58" s="1"/>
  <c r="T57" s="1"/>
  <c r="Q59"/>
  <c r="O59"/>
  <c r="M59"/>
  <c r="K59"/>
  <c r="P59" s="1"/>
  <c r="I59"/>
  <c r="R59" s="1"/>
  <c r="S58"/>
  <c r="M58"/>
  <c r="L58"/>
  <c r="K58"/>
  <c r="J58"/>
  <c r="I58"/>
  <c r="R58" s="1"/>
  <c r="H58"/>
  <c r="G58"/>
  <c r="Q58" s="1"/>
  <c r="F58"/>
  <c r="P58" s="1"/>
  <c r="E58"/>
  <c r="O58" s="1"/>
  <c r="S57"/>
  <c r="M57"/>
  <c r="L57"/>
  <c r="K57"/>
  <c r="J57"/>
  <c r="I57"/>
  <c r="R57" s="1"/>
  <c r="H57"/>
  <c r="G57"/>
  <c r="Q57" s="1"/>
  <c r="F57"/>
  <c r="P57" s="1"/>
  <c r="E57"/>
  <c r="O57" s="1"/>
  <c r="T56"/>
  <c r="R56"/>
  <c r="Q56"/>
  <c r="P56"/>
  <c r="O56"/>
  <c r="M56"/>
  <c r="K56"/>
  <c r="N56" s="1"/>
  <c r="I56"/>
  <c r="T55"/>
  <c r="Q55"/>
  <c r="P55"/>
  <c r="O55"/>
  <c r="M55"/>
  <c r="K55"/>
  <c r="I55"/>
  <c r="R55" s="1"/>
  <c r="T54"/>
  <c r="R54"/>
  <c r="Q54"/>
  <c r="P54"/>
  <c r="O54"/>
  <c r="M54"/>
  <c r="K54"/>
  <c r="N54" s="1"/>
  <c r="I54"/>
  <c r="T53"/>
  <c r="Q53"/>
  <c r="P53"/>
  <c r="O53"/>
  <c r="M53"/>
  <c r="M51" s="1"/>
  <c r="K53"/>
  <c r="I53"/>
  <c r="R53" s="1"/>
  <c r="T52"/>
  <c r="R52"/>
  <c r="Q52"/>
  <c r="P52"/>
  <c r="O52"/>
  <c r="M52"/>
  <c r="K52"/>
  <c r="N52" s="1"/>
  <c r="I52"/>
  <c r="T51"/>
  <c r="S51"/>
  <c r="L51"/>
  <c r="J51"/>
  <c r="H51"/>
  <c r="G51"/>
  <c r="Q51" s="1"/>
  <c r="F51"/>
  <c r="P51" s="1"/>
  <c r="E51"/>
  <c r="O51" s="1"/>
  <c r="T50"/>
  <c r="Q50"/>
  <c r="O50"/>
  <c r="M50"/>
  <c r="K50"/>
  <c r="P50" s="1"/>
  <c r="I50"/>
  <c r="R50" s="1"/>
  <c r="T49"/>
  <c r="Q49"/>
  <c r="M49"/>
  <c r="K49"/>
  <c r="R49" s="1"/>
  <c r="I49"/>
  <c r="T48"/>
  <c r="Q48"/>
  <c r="P48"/>
  <c r="O48"/>
  <c r="M48"/>
  <c r="K48"/>
  <c r="I48"/>
  <c r="R48" s="1"/>
  <c r="T47"/>
  <c r="R47"/>
  <c r="Q47"/>
  <c r="P47"/>
  <c r="O47"/>
  <c r="M47"/>
  <c r="K47"/>
  <c r="N47" s="1"/>
  <c r="I47"/>
  <c r="T46"/>
  <c r="T45" s="1"/>
  <c r="T44" s="1"/>
  <c r="Q46"/>
  <c r="O46"/>
  <c r="M46"/>
  <c r="K46"/>
  <c r="P46" s="1"/>
  <c r="I46"/>
  <c r="R46" s="1"/>
  <c r="S45"/>
  <c r="M45"/>
  <c r="L45"/>
  <c r="K45"/>
  <c r="J45"/>
  <c r="I45"/>
  <c r="R45" s="1"/>
  <c r="H45"/>
  <c r="G45"/>
  <c r="Q45" s="1"/>
  <c r="F45"/>
  <c r="P45" s="1"/>
  <c r="E45"/>
  <c r="O45" s="1"/>
  <c r="S44"/>
  <c r="M44"/>
  <c r="L44"/>
  <c r="K44"/>
  <c r="J44"/>
  <c r="I44"/>
  <c r="R44" s="1"/>
  <c r="H44"/>
  <c r="G44"/>
  <c r="Q44" s="1"/>
  <c r="F44"/>
  <c r="P44" s="1"/>
  <c r="E44"/>
  <c r="O44" s="1"/>
  <c r="T43"/>
  <c r="R43"/>
  <c r="Q43"/>
  <c r="P43"/>
  <c r="O43"/>
  <c r="M43"/>
  <c r="K43"/>
  <c r="N43" s="1"/>
  <c r="I43"/>
  <c r="T42"/>
  <c r="Q42"/>
  <c r="P42"/>
  <c r="O42"/>
  <c r="M42"/>
  <c r="K42"/>
  <c r="I42"/>
  <c r="R42" s="1"/>
  <c r="T41"/>
  <c r="R41"/>
  <c r="Q41"/>
  <c r="P41"/>
  <c r="O41"/>
  <c r="M41"/>
  <c r="K41"/>
  <c r="N41" s="1"/>
  <c r="I41"/>
  <c r="T40"/>
  <c r="Q40"/>
  <c r="P40"/>
  <c r="O40"/>
  <c r="M40"/>
  <c r="K40"/>
  <c r="I40"/>
  <c r="T39"/>
  <c r="R39"/>
  <c r="Q39"/>
  <c r="P39"/>
  <c r="O39"/>
  <c r="M39"/>
  <c r="K39"/>
  <c r="N39" s="1"/>
  <c r="I39"/>
  <c r="T38"/>
  <c r="Q38"/>
  <c r="P38"/>
  <c r="O38"/>
  <c r="M38"/>
  <c r="K38"/>
  <c r="I38"/>
  <c r="T37"/>
  <c r="Q37"/>
  <c r="P37"/>
  <c r="O37"/>
  <c r="M37"/>
  <c r="K37"/>
  <c r="R37" s="1"/>
  <c r="I37"/>
  <c r="T36"/>
  <c r="Q36"/>
  <c r="P36"/>
  <c r="O36"/>
  <c r="M36"/>
  <c r="K36"/>
  <c r="I36"/>
  <c r="T35"/>
  <c r="R35"/>
  <c r="Q35"/>
  <c r="P35"/>
  <c r="O35"/>
  <c r="M35"/>
  <c r="K35"/>
  <c r="N35" s="1"/>
  <c r="I35"/>
  <c r="T34"/>
  <c r="Q34"/>
  <c r="P34"/>
  <c r="O34"/>
  <c r="M34"/>
  <c r="K34"/>
  <c r="I34"/>
  <c r="T33"/>
  <c r="R33"/>
  <c r="Q33"/>
  <c r="P33"/>
  <c r="O33"/>
  <c r="M33"/>
  <c r="K33"/>
  <c r="N33" s="1"/>
  <c r="I33"/>
  <c r="T32"/>
  <c r="Q32"/>
  <c r="P32"/>
  <c r="O32"/>
  <c r="M32"/>
  <c r="K32"/>
  <c r="I32"/>
  <c r="T31"/>
  <c r="R31"/>
  <c r="Q31"/>
  <c r="P31"/>
  <c r="O31"/>
  <c r="M31"/>
  <c r="K31"/>
  <c r="N31" s="1"/>
  <c r="I31"/>
  <c r="T30"/>
  <c r="Q30"/>
  <c r="P30"/>
  <c r="O30"/>
  <c r="M30"/>
  <c r="M28" s="1"/>
  <c r="K30"/>
  <c r="I30"/>
  <c r="T29"/>
  <c r="Q29"/>
  <c r="P29"/>
  <c r="O29"/>
  <c r="M29"/>
  <c r="K29"/>
  <c r="R29" s="1"/>
  <c r="I29"/>
  <c r="T28"/>
  <c r="S28"/>
  <c r="L28"/>
  <c r="K28"/>
  <c r="J28"/>
  <c r="I28"/>
  <c r="R28" s="1"/>
  <c r="H28"/>
  <c r="G28"/>
  <c r="Q28" s="1"/>
  <c r="F28"/>
  <c r="P28" s="1"/>
  <c r="E28"/>
  <c r="O28" s="1"/>
  <c r="T27"/>
  <c r="R27"/>
  <c r="Q27"/>
  <c r="P27"/>
  <c r="O27"/>
  <c r="N27"/>
  <c r="M27"/>
  <c r="K27"/>
  <c r="I27"/>
  <c r="T26"/>
  <c r="Q26"/>
  <c r="O26"/>
  <c r="M26"/>
  <c r="M24" s="1"/>
  <c r="M13" s="1"/>
  <c r="M4" s="1"/>
  <c r="K26"/>
  <c r="P26" s="1"/>
  <c r="I26"/>
  <c r="R26" s="1"/>
  <c r="T25"/>
  <c r="M25"/>
  <c r="K25"/>
  <c r="Q25" s="1"/>
  <c r="I25"/>
  <c r="T24"/>
  <c r="S24"/>
  <c r="L24"/>
  <c r="J24"/>
  <c r="H24"/>
  <c r="G24"/>
  <c r="F24"/>
  <c r="E24"/>
  <c r="T23"/>
  <c r="Q23"/>
  <c r="P23"/>
  <c r="O23"/>
  <c r="M23"/>
  <c r="K23"/>
  <c r="I23"/>
  <c r="R23" s="1"/>
  <c r="T22"/>
  <c r="R22"/>
  <c r="Q22"/>
  <c r="P22"/>
  <c r="O22"/>
  <c r="M22"/>
  <c r="K22"/>
  <c r="N22" s="1"/>
  <c r="I22"/>
  <c r="T21"/>
  <c r="Q21"/>
  <c r="P21"/>
  <c r="O21"/>
  <c r="M21"/>
  <c r="M19" s="1"/>
  <c r="K21"/>
  <c r="I21"/>
  <c r="R21" s="1"/>
  <c r="T20"/>
  <c r="Q20"/>
  <c r="P20"/>
  <c r="O20"/>
  <c r="M20"/>
  <c r="K20"/>
  <c r="K19" s="1"/>
  <c r="I20"/>
  <c r="T19"/>
  <c r="S19"/>
  <c r="L19"/>
  <c r="J19"/>
  <c r="H19"/>
  <c r="G19"/>
  <c r="Q19" s="1"/>
  <c r="F19"/>
  <c r="P19" s="1"/>
  <c r="E19"/>
  <c r="O19" s="1"/>
  <c r="T18"/>
  <c r="Q18"/>
  <c r="P18"/>
  <c r="O18"/>
  <c r="M18"/>
  <c r="K18"/>
  <c r="I18"/>
  <c r="R18" s="1"/>
  <c r="T17"/>
  <c r="Q17"/>
  <c r="P17"/>
  <c r="O17"/>
  <c r="M17"/>
  <c r="K17"/>
  <c r="N17" s="1"/>
  <c r="I17"/>
  <c r="T16"/>
  <c r="Q16"/>
  <c r="P16"/>
  <c r="O16"/>
  <c r="M16"/>
  <c r="M14" s="1"/>
  <c r="M9" s="1"/>
  <c r="K16"/>
  <c r="I16"/>
  <c r="R16" s="1"/>
  <c r="T15"/>
  <c r="M15"/>
  <c r="K15"/>
  <c r="Q15" s="1"/>
  <c r="I15"/>
  <c r="T14"/>
  <c r="T9" s="1"/>
  <c r="S14"/>
  <c r="L14"/>
  <c r="L9" s="1"/>
  <c r="J14"/>
  <c r="J9" s="1"/>
  <c r="H14"/>
  <c r="H9" s="1"/>
  <c r="G14"/>
  <c r="F14"/>
  <c r="F9" s="1"/>
  <c r="E14"/>
  <c r="T13"/>
  <c r="T4" s="1"/>
  <c r="S13"/>
  <c r="L13"/>
  <c r="L4" s="1"/>
  <c r="J13"/>
  <c r="J4" s="1"/>
  <c r="H13"/>
  <c r="H4" s="1"/>
  <c r="G13"/>
  <c r="F13"/>
  <c r="F4" s="1"/>
  <c r="E13"/>
  <c r="R12"/>
  <c r="Q12"/>
  <c r="P12"/>
  <c r="O12"/>
  <c r="N12"/>
  <c r="R11"/>
  <c r="Q11"/>
  <c r="P11"/>
  <c r="O11"/>
  <c r="R10"/>
  <c r="Q10"/>
  <c r="P10"/>
  <c r="O10"/>
  <c r="S9"/>
  <c r="G9"/>
  <c r="E9"/>
  <c r="S8"/>
  <c r="G8"/>
  <c r="E8"/>
  <c r="S7"/>
  <c r="G7"/>
  <c r="E7"/>
  <c r="S4"/>
  <c r="G4"/>
  <c r="E4"/>
  <c r="S3"/>
  <c r="G3"/>
  <c r="E3"/>
  <c r="J8" l="1"/>
  <c r="J7" s="1"/>
  <c r="J3"/>
  <c r="M8"/>
  <c r="M7" s="1"/>
  <c r="M3"/>
  <c r="F8"/>
  <c r="H8"/>
  <c r="H7" s="1"/>
  <c r="H3"/>
  <c r="L8"/>
  <c r="L7" s="1"/>
  <c r="L3"/>
  <c r="T8"/>
  <c r="N15"/>
  <c r="R15"/>
  <c r="R17"/>
  <c r="N20"/>
  <c r="P25"/>
  <c r="R30"/>
  <c r="N30"/>
  <c r="R32"/>
  <c r="N32"/>
  <c r="R34"/>
  <c r="N34"/>
  <c r="R36"/>
  <c r="N36"/>
  <c r="R38"/>
  <c r="N38"/>
  <c r="R40"/>
  <c r="N40"/>
  <c r="P15"/>
  <c r="R20"/>
  <c r="N25"/>
  <c r="R25"/>
  <c r="N29"/>
  <c r="N28" s="1"/>
  <c r="N37"/>
  <c r="I14"/>
  <c r="K14"/>
  <c r="O15"/>
  <c r="N16"/>
  <c r="N18"/>
  <c r="I19"/>
  <c r="R19" s="1"/>
  <c r="N21"/>
  <c r="N23"/>
  <c r="I24"/>
  <c r="K24"/>
  <c r="K13" s="1"/>
  <c r="O25"/>
  <c r="N26"/>
  <c r="T96"/>
  <c r="T95" s="1"/>
  <c r="N42"/>
  <c r="N46"/>
  <c r="N48"/>
  <c r="O49"/>
  <c r="N50"/>
  <c r="I51"/>
  <c r="R51" s="1"/>
  <c r="K51"/>
  <c r="N53"/>
  <c r="N51" s="1"/>
  <c r="N55"/>
  <c r="N59"/>
  <c r="N61"/>
  <c r="N63"/>
  <c r="N66"/>
  <c r="N68"/>
  <c r="N70"/>
  <c r="N73"/>
  <c r="N75"/>
  <c r="N77"/>
  <c r="N80"/>
  <c r="N82"/>
  <c r="N84"/>
  <c r="N87"/>
  <c r="O88"/>
  <c r="Q88"/>
  <c r="N90"/>
  <c r="N89" s="1"/>
  <c r="N93"/>
  <c r="N92" s="1"/>
  <c r="F96"/>
  <c r="I101"/>
  <c r="K101"/>
  <c r="N103"/>
  <c r="N101" s="1"/>
  <c r="N105"/>
  <c r="I106"/>
  <c r="R106" s="1"/>
  <c r="K106"/>
  <c r="N108"/>
  <c r="N106" s="1"/>
  <c r="N110"/>
  <c r="I111"/>
  <c r="K111"/>
  <c r="N113"/>
  <c r="N111" s="1"/>
  <c r="N115"/>
  <c r="N117"/>
  <c r="I118"/>
  <c r="R118" s="1"/>
  <c r="K118"/>
  <c r="N120"/>
  <c r="N118" s="1"/>
  <c r="E121"/>
  <c r="O121" s="1"/>
  <c r="G121"/>
  <c r="Q121" s="1"/>
  <c r="I122"/>
  <c r="K122"/>
  <c r="K121" s="1"/>
  <c r="N124"/>
  <c r="N122" s="1"/>
  <c r="N121" s="1"/>
  <c r="N126"/>
  <c r="N128"/>
  <c r="N132"/>
  <c r="N131" s="1"/>
  <c r="N130" s="1"/>
  <c r="N134"/>
  <c r="N137"/>
  <c r="N139"/>
  <c r="N141"/>
  <c r="N143"/>
  <c r="N145"/>
  <c r="N147"/>
  <c r="N149"/>
  <c r="N151"/>
  <c r="N155"/>
  <c r="N154" s="1"/>
  <c r="N157"/>
  <c r="N159"/>
  <c r="I160"/>
  <c r="R160" s="1"/>
  <c r="K160"/>
  <c r="N162"/>
  <c r="N160" s="1"/>
  <c r="I163"/>
  <c r="R163" s="1"/>
  <c r="K163"/>
  <c r="N165"/>
  <c r="N163" s="1"/>
  <c r="N168"/>
  <c r="N49"/>
  <c r="P49"/>
  <c r="N60"/>
  <c r="N62"/>
  <c r="N67"/>
  <c r="N81"/>
  <c r="N88"/>
  <c r="P88"/>
  <c r="N169"/>
  <c r="P96" l="1"/>
  <c r="F95"/>
  <c r="P95" s="1"/>
  <c r="F7"/>
  <c r="N153"/>
  <c r="N136"/>
  <c r="N100" s="1"/>
  <c r="K100"/>
  <c r="K96"/>
  <c r="K95" s="1"/>
  <c r="N79"/>
  <c r="N65"/>
  <c r="K4"/>
  <c r="K9"/>
  <c r="N14"/>
  <c r="P13"/>
  <c r="T7"/>
  <c r="Q24"/>
  <c r="Q14"/>
  <c r="Q13"/>
  <c r="R122"/>
  <c r="I121"/>
  <c r="R121" s="1"/>
  <c r="R111"/>
  <c r="I100"/>
  <c r="R100" s="1"/>
  <c r="R101"/>
  <c r="I96"/>
  <c r="I13"/>
  <c r="R24"/>
  <c r="R14"/>
  <c r="I9"/>
  <c r="N167"/>
  <c r="N142"/>
  <c r="N96" s="1"/>
  <c r="N86"/>
  <c r="N72"/>
  <c r="N58"/>
  <c r="N57" s="1"/>
  <c r="N45"/>
  <c r="N44" s="1"/>
  <c r="N24"/>
  <c r="N19"/>
  <c r="P14"/>
  <c r="P24"/>
  <c r="T3"/>
  <c r="F3"/>
  <c r="O24"/>
  <c r="O14"/>
  <c r="O13"/>
  <c r="R13" l="1"/>
  <c r="I4"/>
  <c r="R4" s="1"/>
  <c r="Q4"/>
  <c r="O4"/>
  <c r="P4"/>
  <c r="N13"/>
  <c r="N4" s="1"/>
  <c r="N9"/>
  <c r="N3" s="1"/>
  <c r="R9"/>
  <c r="I3"/>
  <c r="R3" s="1"/>
  <c r="I8"/>
  <c r="I95"/>
  <c r="R96"/>
  <c r="K8"/>
  <c r="K3"/>
  <c r="P9"/>
  <c r="O9"/>
  <c r="Q9"/>
  <c r="P3"/>
  <c r="K7" l="1"/>
  <c r="Q8"/>
  <c r="O8"/>
  <c r="P8"/>
  <c r="R95"/>
  <c r="N95"/>
  <c r="O3"/>
  <c r="Q3"/>
  <c r="R8"/>
  <c r="N8"/>
  <c r="I7"/>
  <c r="O7" l="1"/>
  <c r="Q7"/>
  <c r="P7"/>
  <c r="R7"/>
  <c r="N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<sst xmlns="http://schemas.openxmlformats.org/spreadsheetml/2006/main" count="224" uniqueCount="110">
  <si>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</si>
  <si>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2014년도 1월분 지방세 과징 현황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</si>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</sst>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1" fontId="4" fillId="3" borderId="20" xfId="0" applyNumberFormat="1" applyFont="1" applyFill="1" applyBorder="1" applyAlignment="1">
      <alignment horizontal="center" vertical="center"/>
    </xf>
    <xf numFmtId="41" fontId="4" fillId="3" borderId="20" xfId="1" applyFont="1" applyFill="1" applyBorder="1" applyAlignment="1">
      <alignment horizontal="center" vertical="center"/>
    </xf>
    <xf numFmtId="176" fontId="4" fillId="3" borderId="20" xfId="1" applyNumberFormat="1" applyFont="1" applyFill="1" applyBorder="1" applyAlignment="1">
      <alignment horizontal="center" vertical="center"/>
    </xf>
    <xf numFmtId="41" fontId="4" fillId="3" borderId="21" xfId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23" xfId="0" applyNumberFormat="1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 textRotation="255"/>
    </xf>
    <xf numFmtId="0" fontId="0" fillId="4" borderId="25" xfId="0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41" fontId="4" fillId="4" borderId="26" xfId="0" applyNumberFormat="1" applyFont="1" applyFill="1" applyBorder="1" applyAlignment="1">
      <alignment horizontal="center" vertical="center"/>
    </xf>
    <xf numFmtId="176" fontId="4" fillId="4" borderId="26" xfId="0" applyNumberFormat="1" applyFont="1" applyFill="1" applyBorder="1" applyAlignment="1">
      <alignment horizontal="center" vertical="center"/>
    </xf>
    <xf numFmtId="41" fontId="4" fillId="4" borderId="27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41" fontId="4" fillId="0" borderId="26" xfId="0" applyNumberFormat="1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center" vertical="center"/>
    </xf>
    <xf numFmtId="41" fontId="4" fillId="0" borderId="26" xfId="1" applyFont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41" fontId="4" fillId="4" borderId="30" xfId="0" applyNumberFormat="1" applyFont="1" applyFill="1" applyBorder="1" applyAlignment="1">
      <alignment horizontal="center" vertical="center"/>
    </xf>
    <xf numFmtId="176" fontId="4" fillId="4" borderId="30" xfId="0" applyNumberFormat="1" applyFont="1" applyFill="1" applyBorder="1" applyAlignment="1">
      <alignment horizontal="center" vertical="center"/>
    </xf>
    <xf numFmtId="41" fontId="4" fillId="4" borderId="31" xfId="0" applyNumberFormat="1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41" fontId="4" fillId="4" borderId="32" xfId="0" applyNumberFormat="1" applyFont="1" applyFill="1" applyBorder="1" applyAlignment="1">
      <alignment horizontal="center" vertical="center"/>
    </xf>
    <xf numFmtId="176" fontId="4" fillId="4" borderId="32" xfId="0" applyNumberFormat="1" applyFont="1" applyFill="1" applyBorder="1" applyAlignment="1">
      <alignment horizontal="center" vertical="center"/>
    </xf>
    <xf numFmtId="41" fontId="4" fillId="4" borderId="33" xfId="0" applyNumberFormat="1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shrinkToFit="1"/>
    </xf>
    <xf numFmtId="0" fontId="0" fillId="4" borderId="36" xfId="0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shrinkToFit="1"/>
    </xf>
    <xf numFmtId="0" fontId="0" fillId="4" borderId="34" xfId="0" applyFill="1" applyBorder="1" applyAlignment="1">
      <alignment horizontal="center" vertical="center" shrinkToFit="1"/>
    </xf>
    <xf numFmtId="0" fontId="0" fillId="4" borderId="32" xfId="0" applyFill="1" applyBorder="1" applyAlignment="1">
      <alignment horizontal="center" vertical="center" shrinkToFit="1"/>
    </xf>
    <xf numFmtId="0" fontId="0" fillId="4" borderId="37" xfId="0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textRotation="255"/>
    </xf>
    <xf numFmtId="0" fontId="4" fillId="4" borderId="26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 textRotation="255"/>
    </xf>
    <xf numFmtId="0" fontId="0" fillId="4" borderId="32" xfId="0" applyFill="1" applyBorder="1" applyAlignment="1">
      <alignment horizontal="center" vertical="center" textRotation="255"/>
    </xf>
    <xf numFmtId="0" fontId="9" fillId="4" borderId="35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26" xfId="0" applyFont="1" applyFill="1" applyBorder="1" applyAlignment="1">
      <alignment horizontal="center" vertical="center" shrinkToFit="1"/>
    </xf>
    <xf numFmtId="0" fontId="0" fillId="4" borderId="26" xfId="0" applyFill="1" applyBorder="1" applyAlignment="1">
      <alignment horizontal="center" vertical="center" shrinkToFit="1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8" xfId="0" applyFon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textRotation="255"/>
    </xf>
    <xf numFmtId="0" fontId="0" fillId="4" borderId="30" xfId="0" applyFill="1" applyBorder="1" applyAlignment="1">
      <alignment horizontal="center" vertical="center" shrinkToFit="1"/>
    </xf>
    <xf numFmtId="0" fontId="4" fillId="4" borderId="40" xfId="0" applyFont="1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41" fontId="4" fillId="0" borderId="42" xfId="0" applyNumberFormat="1" applyFont="1" applyBorder="1" applyAlignment="1">
      <alignment horizontal="center" vertical="center"/>
    </xf>
    <xf numFmtId="176" fontId="4" fillId="4" borderId="42" xfId="0" applyNumberFormat="1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23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4" borderId="24" xfId="0" applyFill="1" applyBorder="1" applyAlignment="1">
      <alignment horizontal="center" vertical="center"/>
    </xf>
    <xf numFmtId="41" fontId="4" fillId="4" borderId="42" xfId="0" applyNumberFormat="1" applyFont="1" applyFill="1" applyBorder="1" applyAlignment="1">
      <alignment horizontal="center" vertical="center"/>
    </xf>
    <xf numFmtId="41" fontId="4" fillId="4" borderId="43" xfId="0" applyNumberFormat="1" applyFont="1" applyFill="1" applyBorder="1" applyAlignment="1">
      <alignment horizontal="center" vertical="center"/>
    </xf>
    <xf numFmtId="41" fontId="4" fillId="4" borderId="44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41" fontId="4" fillId="6" borderId="26" xfId="0" applyNumberFormat="1" applyFont="1" applyFill="1" applyBorder="1" applyAlignment="1">
      <alignment horizontal="center" vertical="center"/>
    </xf>
    <xf numFmtId="176" fontId="4" fillId="6" borderId="26" xfId="0" applyNumberFormat="1" applyFont="1" applyFill="1" applyBorder="1" applyAlignment="1">
      <alignment horizontal="center" vertical="center"/>
    </xf>
    <xf numFmtId="41" fontId="4" fillId="6" borderId="44" xfId="0" applyNumberFormat="1" applyFont="1" applyFill="1" applyBorder="1" applyAlignment="1">
      <alignment horizontal="center" vertical="center"/>
    </xf>
    <xf numFmtId="176" fontId="4" fillId="7" borderId="26" xfId="0" applyNumberFormat="1" applyFont="1" applyFill="1" applyBorder="1" applyAlignment="1">
      <alignment horizontal="center" vertical="center"/>
    </xf>
    <xf numFmtId="41" fontId="4" fillId="7" borderId="26" xfId="0" applyNumberFormat="1" applyFont="1" applyFill="1" applyBorder="1" applyAlignment="1">
      <alignment horizontal="center" vertical="center"/>
    </xf>
    <xf numFmtId="176" fontId="4" fillId="8" borderId="26" xfId="0" applyNumberFormat="1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41" fontId="4" fillId="8" borderId="26" xfId="0" applyNumberFormat="1" applyFont="1" applyFill="1" applyBorder="1" applyAlignment="1">
      <alignment horizontal="center" vertical="center"/>
    </xf>
    <xf numFmtId="41" fontId="4" fillId="8" borderId="44" xfId="0" applyNumberFormat="1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176" fontId="4" fillId="8" borderId="42" xfId="0" applyNumberFormat="1" applyFont="1" applyFill="1" applyBorder="1" applyAlignment="1">
      <alignment horizontal="center" vertical="center"/>
    </xf>
    <xf numFmtId="41" fontId="4" fillId="0" borderId="4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5"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26" sqref="F26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7.25" customHeight="1" thickBot="1">
      <c r="A3" s="2"/>
      <c r="B3" s="2"/>
      <c r="C3" s="2"/>
      <c r="D3" s="3" t="s">
        <v>2</v>
      </c>
      <c r="E3" s="4">
        <f t="shared" ref="E3:N3" si="0">SUM(E9,E96)</f>
        <v>349015000000</v>
      </c>
      <c r="F3" s="4">
        <f t="shared" si="0"/>
        <v>349015000000</v>
      </c>
      <c r="G3" s="4">
        <f t="shared" si="0"/>
        <v>25512000000</v>
      </c>
      <c r="H3" s="4">
        <f t="shared" si="0"/>
        <v>27124936790</v>
      </c>
      <c r="I3" s="4">
        <f t="shared" si="0"/>
        <v>27124936790</v>
      </c>
      <c r="J3" s="4">
        <f t="shared" si="0"/>
        <v>25344818110</v>
      </c>
      <c r="K3" s="4">
        <f t="shared" si="0"/>
        <v>25344818110</v>
      </c>
      <c r="L3" s="4">
        <f t="shared" si="0"/>
        <v>0</v>
      </c>
      <c r="M3" s="4">
        <f t="shared" si="0"/>
        <v>0</v>
      </c>
      <c r="N3" s="4">
        <f t="shared" si="0"/>
        <v>1780118680</v>
      </c>
      <c r="O3" s="5">
        <f>IF(E3=0,0,+K3/E3)*100</f>
        <v>7.2618134206266198</v>
      </c>
      <c r="P3" s="5">
        <f>IF(F3=0,0,+K3/F3)*100</f>
        <v>7.2618134206266198</v>
      </c>
      <c r="Q3" s="5">
        <f>IF(G3=0,0,+K3/G3)*100</f>
        <v>99.344693124804024</v>
      </c>
      <c r="R3" s="5">
        <f>IF(I3=0,0,+K3/I3)*100</f>
        <v>93.43733519535327</v>
      </c>
      <c r="S3" s="4">
        <f>SUM(S9,S96)</f>
        <v>8408940</v>
      </c>
      <c r="T3" s="4">
        <f>SUM(T9,T96)</f>
        <v>8408940</v>
      </c>
    </row>
    <row r="4" spans="1:20" ht="18.75" customHeight="1" thickBot="1">
      <c r="A4" s="2" t="s">
        <v>3</v>
      </c>
      <c r="B4" s="2"/>
      <c r="C4" s="2"/>
      <c r="D4" s="6" t="s">
        <v>4</v>
      </c>
      <c r="E4" s="7">
        <f t="shared" ref="E4:N4" si="1">SUM(E12:E13,E99:E100)</f>
        <v>128486000000</v>
      </c>
      <c r="F4" s="7">
        <f t="shared" si="1"/>
        <v>128486000000</v>
      </c>
      <c r="G4" s="7">
        <f t="shared" si="1"/>
        <v>2696261000</v>
      </c>
      <c r="H4" s="7">
        <f t="shared" si="1"/>
        <v>3103698020</v>
      </c>
      <c r="I4" s="7">
        <f t="shared" si="1"/>
        <v>3103698020</v>
      </c>
      <c r="J4" s="7">
        <f t="shared" si="1"/>
        <v>2491524800</v>
      </c>
      <c r="K4" s="7">
        <f t="shared" si="1"/>
        <v>2491524800</v>
      </c>
      <c r="L4" s="7">
        <f t="shared" si="1"/>
        <v>0</v>
      </c>
      <c r="M4" s="7">
        <f t="shared" si="1"/>
        <v>0</v>
      </c>
      <c r="N4" s="7">
        <f t="shared" si="1"/>
        <v>612173220</v>
      </c>
      <c r="O4" s="8">
        <f>IF(E4=0,0,+K4/E4)*100</f>
        <v>1.93914107373566</v>
      </c>
      <c r="P4" s="8">
        <f>IF(F4=0,0,+K4/F4)*100</f>
        <v>1.93914107373566</v>
      </c>
      <c r="Q4" s="8">
        <f>IF(G4=0,0,+K4/G4)*100</f>
        <v>92.406662411391181</v>
      </c>
      <c r="R4" s="8">
        <f>IF(I4=0,0,+K4/I4)*100</f>
        <v>80.276005717850083</v>
      </c>
      <c r="S4" s="7">
        <f>SUM(S12:S13,S99:S100)</f>
        <v>2029410</v>
      </c>
      <c r="T4" s="7">
        <f>SUM(T12:T13,T99:T100)</f>
        <v>2029410</v>
      </c>
    </row>
    <row r="5" spans="1:20" ht="17.25" customHeight="1">
      <c r="A5" s="9" t="s">
        <v>5</v>
      </c>
      <c r="B5" s="10"/>
      <c r="C5" s="10"/>
      <c r="D5" s="11"/>
      <c r="E5" s="12" t="s">
        <v>6</v>
      </c>
      <c r="F5" s="13"/>
      <c r="G5" s="14"/>
      <c r="H5" s="12" t="s">
        <v>7</v>
      </c>
      <c r="I5" s="14"/>
      <c r="J5" s="12" t="s">
        <v>8</v>
      </c>
      <c r="K5" s="14"/>
      <c r="L5" s="12" t="s">
        <v>9</v>
      </c>
      <c r="M5" s="14"/>
      <c r="N5" s="15" t="s">
        <v>10</v>
      </c>
      <c r="O5" s="12" t="s">
        <v>11</v>
      </c>
      <c r="P5" s="13"/>
      <c r="Q5" s="13"/>
      <c r="R5" s="14"/>
      <c r="S5" s="12" t="s">
        <v>12</v>
      </c>
      <c r="T5" s="16"/>
    </row>
    <row r="6" spans="1:20" ht="18.75" customHeight="1" thickBot="1">
      <c r="A6" s="17"/>
      <c r="B6" s="18"/>
      <c r="C6" s="18"/>
      <c r="D6" s="19"/>
      <c r="E6" s="20" t="s">
        <v>13</v>
      </c>
      <c r="F6" s="20" t="s">
        <v>14</v>
      </c>
      <c r="G6" s="20" t="s">
        <v>15</v>
      </c>
      <c r="H6" s="21" t="s">
        <v>16</v>
      </c>
      <c r="I6" s="21" t="s">
        <v>17</v>
      </c>
      <c r="J6" s="21" t="s">
        <v>16</v>
      </c>
      <c r="K6" s="21" t="s">
        <v>17</v>
      </c>
      <c r="L6" s="21" t="s">
        <v>16</v>
      </c>
      <c r="M6" s="21" t="s">
        <v>17</v>
      </c>
      <c r="N6" s="21"/>
      <c r="O6" s="21" t="s">
        <v>18</v>
      </c>
      <c r="P6" s="21" t="s">
        <v>19</v>
      </c>
      <c r="Q6" s="21" t="s">
        <v>20</v>
      </c>
      <c r="R6" s="21" t="s">
        <v>21</v>
      </c>
      <c r="S6" s="21" t="s">
        <v>16</v>
      </c>
      <c r="T6" s="22" t="s">
        <v>17</v>
      </c>
    </row>
    <row r="7" spans="1:20" ht="20.25" customHeight="1" thickBot="1">
      <c r="A7" s="23" t="s">
        <v>22</v>
      </c>
      <c r="B7" s="24"/>
      <c r="C7" s="25"/>
      <c r="D7" s="26"/>
      <c r="E7" s="27">
        <f t="shared" ref="E7:M7" si="2">SUM(E8,E95)</f>
        <v>477501000000</v>
      </c>
      <c r="F7" s="27">
        <f t="shared" si="2"/>
        <v>477501000000</v>
      </c>
      <c r="G7" s="27">
        <f t="shared" si="2"/>
        <v>28208261000</v>
      </c>
      <c r="H7" s="27">
        <f t="shared" si="2"/>
        <v>30228634810</v>
      </c>
      <c r="I7" s="27">
        <f t="shared" si="2"/>
        <v>30228634810</v>
      </c>
      <c r="J7" s="27">
        <f t="shared" si="2"/>
        <v>27836342910</v>
      </c>
      <c r="K7" s="27">
        <f t="shared" si="2"/>
        <v>27836342910</v>
      </c>
      <c r="L7" s="27">
        <f t="shared" si="2"/>
        <v>0</v>
      </c>
      <c r="M7" s="27">
        <f t="shared" si="2"/>
        <v>0</v>
      </c>
      <c r="N7" s="28">
        <f>I7-K7-M7</f>
        <v>2392291900</v>
      </c>
      <c r="O7" s="29">
        <f t="shared" ref="O7:O50" si="3">IF(E7=0,0,+K7/E7)*100</f>
        <v>5.8295884008619874</v>
      </c>
      <c r="P7" s="29">
        <f t="shared" ref="P7:P50" si="4">IF(F7=0,0,+K7/F7)*100</f>
        <v>5.8295884008619874</v>
      </c>
      <c r="Q7" s="29">
        <f t="shared" ref="Q7:Q50" si="5">IF(G7=0,0,+K7/G7)*100</f>
        <v>98.681527762381378</v>
      </c>
      <c r="R7" s="29">
        <f t="shared" ref="R7:R50" si="6">IF(I7=0,0,+K7/I7)*100</f>
        <v>92.086007472594815</v>
      </c>
      <c r="S7" s="28">
        <f>SUM(S8,S95)</f>
        <v>10438350</v>
      </c>
      <c r="T7" s="30">
        <f>SUM(T8,T95)</f>
        <v>10438350</v>
      </c>
    </row>
    <row r="8" spans="1:20" ht="18.75" customHeight="1">
      <c r="A8" s="31" t="s">
        <v>23</v>
      </c>
      <c r="B8" s="32" t="s">
        <v>24</v>
      </c>
      <c r="C8" s="33" t="s">
        <v>25</v>
      </c>
      <c r="D8" s="34"/>
      <c r="E8" s="35">
        <f t="shared" ref="E8:M8" si="7">SUM(E9:E13)</f>
        <v>477501000000</v>
      </c>
      <c r="F8" s="35">
        <f t="shared" si="7"/>
        <v>477501000000</v>
      </c>
      <c r="G8" s="35">
        <f t="shared" si="7"/>
        <v>28208261000</v>
      </c>
      <c r="H8" s="35">
        <f t="shared" si="7"/>
        <v>30228634810</v>
      </c>
      <c r="I8" s="35">
        <f t="shared" si="7"/>
        <v>30228634810</v>
      </c>
      <c r="J8" s="35">
        <f t="shared" si="7"/>
        <v>27836342910</v>
      </c>
      <c r="K8" s="35">
        <f t="shared" si="7"/>
        <v>27836342910</v>
      </c>
      <c r="L8" s="35">
        <f t="shared" si="7"/>
        <v>0</v>
      </c>
      <c r="M8" s="35">
        <f t="shared" si="7"/>
        <v>0</v>
      </c>
      <c r="N8" s="35">
        <f>I8-K8-M8</f>
        <v>2392291900</v>
      </c>
      <c r="O8" s="36">
        <f t="shared" si="3"/>
        <v>5.8295884008619874</v>
      </c>
      <c r="P8" s="36">
        <f t="shared" si="4"/>
        <v>5.8295884008619874</v>
      </c>
      <c r="Q8" s="36">
        <f t="shared" si="5"/>
        <v>98.681527762381378</v>
      </c>
      <c r="R8" s="36">
        <f t="shared" si="6"/>
        <v>92.086007472594815</v>
      </c>
      <c r="S8" s="35">
        <f>SUM(S9:S13)</f>
        <v>10438350</v>
      </c>
      <c r="T8" s="37">
        <f>SUM(T9:T13)</f>
        <v>10438350</v>
      </c>
    </row>
    <row r="9" spans="1:20" ht="18.75" customHeight="1">
      <c r="A9" s="38"/>
      <c r="B9" s="39"/>
      <c r="C9" s="40" t="s">
        <v>26</v>
      </c>
      <c r="D9" s="41"/>
      <c r="E9" s="42">
        <f>SUM(E14,E19,E28,E33:E37,E39:E41,E43,E45,E51,E58,E64,E79,E86,E89)</f>
        <v>349015000000</v>
      </c>
      <c r="F9" s="42">
        <f t="shared" ref="F9:N9" si="8">SUM(F14,F19,F28,F33:F37,F39:F41,F43,F45,F51,F58,F64,F79,F86,F89)</f>
        <v>349015000000</v>
      </c>
      <c r="G9" s="42">
        <f t="shared" si="8"/>
        <v>25512000000</v>
      </c>
      <c r="H9" s="42">
        <f t="shared" si="8"/>
        <v>27124936790</v>
      </c>
      <c r="I9" s="42">
        <f t="shared" si="8"/>
        <v>27124936790</v>
      </c>
      <c r="J9" s="42">
        <f t="shared" si="8"/>
        <v>25344818110</v>
      </c>
      <c r="K9" s="42">
        <f t="shared" si="8"/>
        <v>25344818110</v>
      </c>
      <c r="L9" s="42">
        <f t="shared" si="8"/>
        <v>0</v>
      </c>
      <c r="M9" s="42">
        <f t="shared" si="8"/>
        <v>0</v>
      </c>
      <c r="N9" s="42">
        <f t="shared" si="8"/>
        <v>1780118680</v>
      </c>
      <c r="O9" s="43">
        <f t="shared" si="3"/>
        <v>7.2618134206266198</v>
      </c>
      <c r="P9" s="43">
        <f t="shared" si="4"/>
        <v>7.2618134206266198</v>
      </c>
      <c r="Q9" s="43">
        <f t="shared" si="5"/>
        <v>99.344693124804024</v>
      </c>
      <c r="R9" s="43">
        <f t="shared" si="6"/>
        <v>93.43733519535327</v>
      </c>
      <c r="S9" s="42">
        <f>SUM(S14,S19,S28,S33:S37,S39:S41,S43,S45,S51,S58,S64,S79,S86,S89)</f>
        <v>8408940</v>
      </c>
      <c r="T9" s="44">
        <f>SUM(T14,T19,T28,T33:T37,T39:T41,T43,T45,T51,T58,T64,T79,T86,T89)</f>
        <v>8408940</v>
      </c>
    </row>
    <row r="10" spans="1:20" ht="18.75" customHeight="1">
      <c r="A10" s="38"/>
      <c r="B10" s="39"/>
      <c r="C10" s="40" t="s">
        <v>27</v>
      </c>
      <c r="D10" s="41"/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3">
        <f t="shared" si="3"/>
        <v>0</v>
      </c>
      <c r="P10" s="43">
        <f t="shared" si="4"/>
        <v>0</v>
      </c>
      <c r="Q10" s="43">
        <f t="shared" si="5"/>
        <v>0</v>
      </c>
      <c r="R10" s="43">
        <f t="shared" si="6"/>
        <v>0</v>
      </c>
      <c r="S10" s="46"/>
      <c r="T10" s="47"/>
    </row>
    <row r="11" spans="1:20" ht="18.75" customHeight="1">
      <c r="A11" s="38"/>
      <c r="B11" s="39"/>
      <c r="C11" s="40" t="s">
        <v>28</v>
      </c>
      <c r="D11" s="41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3">
        <f t="shared" si="3"/>
        <v>0</v>
      </c>
      <c r="P11" s="43">
        <f t="shared" si="4"/>
        <v>0</v>
      </c>
      <c r="Q11" s="43">
        <f t="shared" si="5"/>
        <v>0</v>
      </c>
      <c r="R11" s="43">
        <f t="shared" si="6"/>
        <v>0</v>
      </c>
      <c r="S11" s="46"/>
      <c r="T11" s="47"/>
    </row>
    <row r="12" spans="1:20" ht="18.75" customHeight="1">
      <c r="A12" s="38"/>
      <c r="B12" s="39"/>
      <c r="C12" s="40" t="s">
        <v>29</v>
      </c>
      <c r="D12" s="41"/>
      <c r="E12" s="48"/>
      <c r="F12" s="46"/>
      <c r="G12" s="46"/>
      <c r="H12" s="46"/>
      <c r="I12" s="46"/>
      <c r="J12" s="46"/>
      <c r="K12" s="46"/>
      <c r="L12" s="46"/>
      <c r="M12" s="46"/>
      <c r="N12" s="46">
        <f>I12-K12-M12</f>
        <v>0</v>
      </c>
      <c r="O12" s="43">
        <f t="shared" si="3"/>
        <v>0</v>
      </c>
      <c r="P12" s="43">
        <f t="shared" si="4"/>
        <v>0</v>
      </c>
      <c r="Q12" s="43">
        <f t="shared" si="5"/>
        <v>0</v>
      </c>
      <c r="R12" s="43">
        <f t="shared" si="6"/>
        <v>0</v>
      </c>
      <c r="S12" s="46"/>
      <c r="T12" s="47"/>
    </row>
    <row r="13" spans="1:20" ht="18.75" customHeight="1" thickBot="1">
      <c r="A13" s="38"/>
      <c r="B13" s="49"/>
      <c r="C13" s="50" t="s">
        <v>30</v>
      </c>
      <c r="D13" s="51"/>
      <c r="E13" s="52">
        <f>SUM(E24,E38,E42,E49,E63,E65,E72,E92,E50)</f>
        <v>128486000000</v>
      </c>
      <c r="F13" s="52">
        <f t="shared" ref="F13:N13" si="9">SUM(F24,F38,F42,F49,F63,F65,F72,F92,F50)</f>
        <v>128486000000</v>
      </c>
      <c r="G13" s="52">
        <f t="shared" si="9"/>
        <v>2696261000</v>
      </c>
      <c r="H13" s="52">
        <f t="shared" si="9"/>
        <v>3103698020</v>
      </c>
      <c r="I13" s="52">
        <f t="shared" si="9"/>
        <v>3103698020</v>
      </c>
      <c r="J13" s="52">
        <f t="shared" si="9"/>
        <v>2491524800</v>
      </c>
      <c r="K13" s="52">
        <f t="shared" si="9"/>
        <v>2491524800</v>
      </c>
      <c r="L13" s="52">
        <f t="shared" si="9"/>
        <v>0</v>
      </c>
      <c r="M13" s="52">
        <f t="shared" si="9"/>
        <v>0</v>
      </c>
      <c r="N13" s="52">
        <f t="shared" si="9"/>
        <v>612173220</v>
      </c>
      <c r="O13" s="53">
        <f t="shared" si="3"/>
        <v>1.93914107373566</v>
      </c>
      <c r="P13" s="53">
        <f t="shared" si="4"/>
        <v>1.93914107373566</v>
      </c>
      <c r="Q13" s="53">
        <f t="shared" si="5"/>
        <v>92.406662411391181</v>
      </c>
      <c r="R13" s="53">
        <f t="shared" si="6"/>
        <v>80.276005717850083</v>
      </c>
      <c r="S13" s="52">
        <f>SUM(S24,S38,S42,S49,S63,S65,S72,S92,S50)</f>
        <v>2029410</v>
      </c>
      <c r="T13" s="54">
        <f>SUM(T24,T38,T42,T49,T63,T65,T72,T92,T50)</f>
        <v>2029410</v>
      </c>
    </row>
    <row r="14" spans="1:20" ht="18.75" customHeight="1">
      <c r="A14" s="38"/>
      <c r="B14" s="55" t="s">
        <v>31</v>
      </c>
      <c r="C14" s="56" t="s">
        <v>24</v>
      </c>
      <c r="D14" s="57"/>
      <c r="E14" s="58">
        <f t="shared" ref="E14:N14" si="10">SUM(E15:E18)</f>
        <v>211453000000</v>
      </c>
      <c r="F14" s="58">
        <f t="shared" si="10"/>
        <v>211453000000</v>
      </c>
      <c r="G14" s="58">
        <f t="shared" si="10"/>
        <v>15397000000</v>
      </c>
      <c r="H14" s="58">
        <f t="shared" si="10"/>
        <v>12779632380</v>
      </c>
      <c r="I14" s="58">
        <f t="shared" si="10"/>
        <v>12779632380</v>
      </c>
      <c r="J14" s="58">
        <f t="shared" si="10"/>
        <v>11729125460</v>
      </c>
      <c r="K14" s="58">
        <f t="shared" si="10"/>
        <v>11729125460</v>
      </c>
      <c r="L14" s="58">
        <f t="shared" si="10"/>
        <v>0</v>
      </c>
      <c r="M14" s="58">
        <f t="shared" si="10"/>
        <v>0</v>
      </c>
      <c r="N14" s="58">
        <f t="shared" si="10"/>
        <v>1050506920</v>
      </c>
      <c r="O14" s="59">
        <f t="shared" si="3"/>
        <v>5.5469184452336924</v>
      </c>
      <c r="P14" s="59">
        <f t="shared" si="4"/>
        <v>5.5469184452336924</v>
      </c>
      <c r="Q14" s="59">
        <f t="shared" si="5"/>
        <v>76.177992206273942</v>
      </c>
      <c r="R14" s="59">
        <f t="shared" si="6"/>
        <v>91.779834593332794</v>
      </c>
      <c r="S14" s="58">
        <f>SUM(S15:S18)</f>
        <v>2783070</v>
      </c>
      <c r="T14" s="60">
        <f>SUM(T15:T18)</f>
        <v>2783070</v>
      </c>
    </row>
    <row r="15" spans="1:20" ht="18.75" customHeight="1">
      <c r="A15" s="38"/>
      <c r="B15" s="61"/>
      <c r="C15" s="62" t="s">
        <v>32</v>
      </c>
      <c r="D15" s="63"/>
      <c r="E15" s="46">
        <v>211453000000</v>
      </c>
      <c r="F15" s="46">
        <v>211453000000</v>
      </c>
      <c r="G15" s="46">
        <v>15397000000</v>
      </c>
      <c r="H15" s="46">
        <v>9746260550</v>
      </c>
      <c r="I15" s="46">
        <f>H15</f>
        <v>9746260550</v>
      </c>
      <c r="J15" s="46">
        <v>8709107720</v>
      </c>
      <c r="K15" s="46">
        <f>J15</f>
        <v>8709107720</v>
      </c>
      <c r="L15" s="46"/>
      <c r="M15" s="46">
        <f>L15</f>
        <v>0</v>
      </c>
      <c r="N15" s="46">
        <f>I15-K15-M15</f>
        <v>1037152830</v>
      </c>
      <c r="O15" s="43">
        <f t="shared" si="3"/>
        <v>4.1186966938279435</v>
      </c>
      <c r="P15" s="43">
        <f t="shared" si="4"/>
        <v>4.1186966938279435</v>
      </c>
      <c r="Q15" s="43">
        <f t="shared" si="5"/>
        <v>56.563666428525039</v>
      </c>
      <c r="R15" s="43">
        <f t="shared" si="6"/>
        <v>89.358453689194675</v>
      </c>
      <c r="S15" s="46"/>
      <c r="T15" s="47">
        <f>S15</f>
        <v>0</v>
      </c>
    </row>
    <row r="16" spans="1:20" ht="18.75" customHeight="1">
      <c r="A16" s="38"/>
      <c r="B16" s="61"/>
      <c r="C16" s="62" t="s">
        <v>33</v>
      </c>
      <c r="D16" s="63"/>
      <c r="E16" s="46"/>
      <c r="F16" s="46"/>
      <c r="G16" s="46"/>
      <c r="H16" s="46">
        <v>2955063490</v>
      </c>
      <c r="I16" s="46">
        <f>H16</f>
        <v>2955063490</v>
      </c>
      <c r="J16" s="46">
        <v>2942401670</v>
      </c>
      <c r="K16" s="46">
        <f>J16</f>
        <v>2942401670</v>
      </c>
      <c r="L16" s="46"/>
      <c r="M16" s="46">
        <f>L16</f>
        <v>0</v>
      </c>
      <c r="N16" s="46">
        <f>I16-K16-M16</f>
        <v>12661820</v>
      </c>
      <c r="O16" s="43">
        <f t="shared" si="3"/>
        <v>0</v>
      </c>
      <c r="P16" s="43">
        <f t="shared" si="4"/>
        <v>0</v>
      </c>
      <c r="Q16" s="43">
        <f t="shared" si="5"/>
        <v>0</v>
      </c>
      <c r="R16" s="43">
        <f t="shared" si="6"/>
        <v>99.571521219667602</v>
      </c>
      <c r="S16" s="46">
        <v>2092430</v>
      </c>
      <c r="T16" s="47">
        <f>S16</f>
        <v>2092430</v>
      </c>
    </row>
    <row r="17" spans="1:20" ht="18.75" customHeight="1">
      <c r="A17" s="38"/>
      <c r="B17" s="61"/>
      <c r="C17" s="62" t="s">
        <v>34</v>
      </c>
      <c r="D17" s="63"/>
      <c r="E17" s="46"/>
      <c r="F17" s="46"/>
      <c r="G17" s="46"/>
      <c r="H17" s="46">
        <v>58298530</v>
      </c>
      <c r="I17" s="46">
        <f>H17</f>
        <v>58298530</v>
      </c>
      <c r="J17" s="46">
        <v>58298530</v>
      </c>
      <c r="K17" s="46">
        <f>J17</f>
        <v>58298530</v>
      </c>
      <c r="L17" s="46"/>
      <c r="M17" s="46">
        <f>L17</f>
        <v>0</v>
      </c>
      <c r="N17" s="46">
        <f>I17-K17-M17</f>
        <v>0</v>
      </c>
      <c r="O17" s="43">
        <f t="shared" si="3"/>
        <v>0</v>
      </c>
      <c r="P17" s="43">
        <f t="shared" si="4"/>
        <v>0</v>
      </c>
      <c r="Q17" s="43">
        <f t="shared" si="5"/>
        <v>0</v>
      </c>
      <c r="R17" s="43">
        <f t="shared" si="6"/>
        <v>100</v>
      </c>
      <c r="S17" s="46">
        <v>690640</v>
      </c>
      <c r="T17" s="47">
        <f>S17</f>
        <v>690640</v>
      </c>
    </row>
    <row r="18" spans="1:20" ht="18.75" customHeight="1">
      <c r="A18" s="38"/>
      <c r="B18" s="64"/>
      <c r="C18" s="65" t="s">
        <v>35</v>
      </c>
      <c r="D18" s="66"/>
      <c r="E18" s="46"/>
      <c r="F18" s="46"/>
      <c r="G18" s="46"/>
      <c r="H18" s="46">
        <v>20009810</v>
      </c>
      <c r="I18" s="46">
        <f>H18</f>
        <v>20009810</v>
      </c>
      <c r="J18" s="46">
        <v>19317540</v>
      </c>
      <c r="K18" s="46">
        <f>J18</f>
        <v>19317540</v>
      </c>
      <c r="L18" s="46"/>
      <c r="M18" s="46">
        <f>L18</f>
        <v>0</v>
      </c>
      <c r="N18" s="46">
        <f>I18-K18-M18</f>
        <v>692270</v>
      </c>
      <c r="O18" s="43">
        <f t="shared" si="3"/>
        <v>0</v>
      </c>
      <c r="P18" s="43">
        <f t="shared" si="4"/>
        <v>0</v>
      </c>
      <c r="Q18" s="43">
        <f t="shared" si="5"/>
        <v>0</v>
      </c>
      <c r="R18" s="43">
        <f t="shared" si="6"/>
        <v>96.540346959816219</v>
      </c>
      <c r="S18" s="46"/>
      <c r="T18" s="47">
        <f>S18</f>
        <v>0</v>
      </c>
    </row>
    <row r="19" spans="1:20" ht="18.75" customHeight="1">
      <c r="A19" s="38"/>
      <c r="B19" s="67" t="s">
        <v>36</v>
      </c>
      <c r="C19" s="62" t="s">
        <v>24</v>
      </c>
      <c r="D19" s="63"/>
      <c r="E19" s="42">
        <f t="shared" ref="E19:N19" si="11">SUM(E20:E23)</f>
        <v>0</v>
      </c>
      <c r="F19" s="42">
        <f t="shared" si="11"/>
        <v>0</v>
      </c>
      <c r="G19" s="42">
        <f t="shared" si="11"/>
        <v>0</v>
      </c>
      <c r="H19" s="42">
        <f t="shared" si="11"/>
        <v>248354640</v>
      </c>
      <c r="I19" s="42">
        <f t="shared" si="11"/>
        <v>248354640</v>
      </c>
      <c r="J19" s="42">
        <f t="shared" si="11"/>
        <v>234078050</v>
      </c>
      <c r="K19" s="42">
        <f t="shared" si="11"/>
        <v>234078050</v>
      </c>
      <c r="L19" s="42">
        <f t="shared" si="11"/>
        <v>0</v>
      </c>
      <c r="M19" s="42">
        <f t="shared" si="11"/>
        <v>0</v>
      </c>
      <c r="N19" s="42">
        <f t="shared" si="11"/>
        <v>14276590</v>
      </c>
      <c r="O19" s="43">
        <f t="shared" si="3"/>
        <v>0</v>
      </c>
      <c r="P19" s="43">
        <f t="shared" si="4"/>
        <v>0</v>
      </c>
      <c r="Q19" s="43">
        <f t="shared" si="5"/>
        <v>0</v>
      </c>
      <c r="R19" s="43">
        <f t="shared" si="6"/>
        <v>94.251530794834366</v>
      </c>
      <c r="S19" s="42">
        <f>SUM(S20:S23)</f>
        <v>0</v>
      </c>
      <c r="T19" s="44">
        <f>SUM(T20:T23)</f>
        <v>0</v>
      </c>
    </row>
    <row r="20" spans="1:20" ht="18.75" customHeight="1">
      <c r="A20" s="38"/>
      <c r="B20" s="61"/>
      <c r="C20" s="62" t="s">
        <v>32</v>
      </c>
      <c r="D20" s="63"/>
      <c r="E20" s="46"/>
      <c r="F20" s="46"/>
      <c r="G20" s="46"/>
      <c r="H20" s="46">
        <v>241618260</v>
      </c>
      <c r="I20" s="46">
        <f>H20</f>
        <v>241618260</v>
      </c>
      <c r="J20" s="46">
        <v>230731380</v>
      </c>
      <c r="K20" s="46">
        <f>J20</f>
        <v>230731380</v>
      </c>
      <c r="L20" s="46"/>
      <c r="M20" s="46">
        <f>L20</f>
        <v>0</v>
      </c>
      <c r="N20" s="46">
        <f>I20-K20-M20</f>
        <v>10886880</v>
      </c>
      <c r="O20" s="43">
        <f t="shared" si="3"/>
        <v>0</v>
      </c>
      <c r="P20" s="43">
        <f t="shared" si="4"/>
        <v>0</v>
      </c>
      <c r="Q20" s="43">
        <f t="shared" si="5"/>
        <v>0</v>
      </c>
      <c r="R20" s="43">
        <f t="shared" si="6"/>
        <v>95.494181606969605</v>
      </c>
      <c r="S20" s="46"/>
      <c r="T20" s="47">
        <f>S20</f>
        <v>0</v>
      </c>
    </row>
    <row r="21" spans="1:20" ht="18.75" customHeight="1">
      <c r="A21" s="38"/>
      <c r="B21" s="61"/>
      <c r="C21" s="62" t="s">
        <v>33</v>
      </c>
      <c r="D21" s="63"/>
      <c r="E21" s="46"/>
      <c r="F21" s="46"/>
      <c r="G21" s="46"/>
      <c r="H21" s="46">
        <v>4512170</v>
      </c>
      <c r="I21" s="46">
        <f>H21</f>
        <v>4512170</v>
      </c>
      <c r="J21" s="46">
        <v>1122460</v>
      </c>
      <c r="K21" s="46">
        <f>J21</f>
        <v>1122460</v>
      </c>
      <c r="L21" s="46"/>
      <c r="M21" s="46">
        <f>L21</f>
        <v>0</v>
      </c>
      <c r="N21" s="46">
        <f>I21-K21-M21</f>
        <v>3389710</v>
      </c>
      <c r="O21" s="43">
        <f t="shared" si="3"/>
        <v>0</v>
      </c>
      <c r="P21" s="43">
        <f t="shared" si="4"/>
        <v>0</v>
      </c>
      <c r="Q21" s="43">
        <f t="shared" si="5"/>
        <v>0</v>
      </c>
      <c r="R21" s="43">
        <f t="shared" si="6"/>
        <v>24.876279040904929</v>
      </c>
      <c r="S21" s="46"/>
      <c r="T21" s="47">
        <f>S21</f>
        <v>0</v>
      </c>
    </row>
    <row r="22" spans="1:20" ht="18.75" customHeight="1">
      <c r="A22" s="38"/>
      <c r="B22" s="61"/>
      <c r="C22" s="62" t="s">
        <v>34</v>
      </c>
      <c r="D22" s="63"/>
      <c r="E22" s="46"/>
      <c r="F22" s="46"/>
      <c r="G22" s="46"/>
      <c r="H22" s="46"/>
      <c r="I22" s="46">
        <f>H22</f>
        <v>0</v>
      </c>
      <c r="J22" s="46"/>
      <c r="K22" s="46">
        <f>J22</f>
        <v>0</v>
      </c>
      <c r="L22" s="46"/>
      <c r="M22" s="46">
        <f>L22</f>
        <v>0</v>
      </c>
      <c r="N22" s="46">
        <f>I22-K22-M22</f>
        <v>0</v>
      </c>
      <c r="O22" s="43">
        <f t="shared" si="3"/>
        <v>0</v>
      </c>
      <c r="P22" s="43">
        <f t="shared" si="4"/>
        <v>0</v>
      </c>
      <c r="Q22" s="43">
        <f t="shared" si="5"/>
        <v>0</v>
      </c>
      <c r="R22" s="43">
        <f t="shared" si="6"/>
        <v>0</v>
      </c>
      <c r="S22" s="46"/>
      <c r="T22" s="47">
        <f>S22</f>
        <v>0</v>
      </c>
    </row>
    <row r="23" spans="1:20" ht="18.75" customHeight="1">
      <c r="A23" s="38"/>
      <c r="B23" s="64"/>
      <c r="C23" s="65" t="s">
        <v>35</v>
      </c>
      <c r="D23" s="66"/>
      <c r="E23" s="46"/>
      <c r="F23" s="46"/>
      <c r="G23" s="46"/>
      <c r="H23" s="46">
        <v>2224210</v>
      </c>
      <c r="I23" s="46">
        <f>H23</f>
        <v>2224210</v>
      </c>
      <c r="J23" s="46">
        <v>2224210</v>
      </c>
      <c r="K23" s="46">
        <f>J23</f>
        <v>2224210</v>
      </c>
      <c r="L23" s="46"/>
      <c r="M23" s="46">
        <f>L23</f>
        <v>0</v>
      </c>
      <c r="N23" s="46">
        <f>I23-K23-M23</f>
        <v>0</v>
      </c>
      <c r="O23" s="43">
        <f t="shared" si="3"/>
        <v>0</v>
      </c>
      <c r="P23" s="43">
        <f t="shared" si="4"/>
        <v>0</v>
      </c>
      <c r="Q23" s="43">
        <f t="shared" si="5"/>
        <v>0</v>
      </c>
      <c r="R23" s="43">
        <f t="shared" si="6"/>
        <v>100</v>
      </c>
      <c r="S23" s="46"/>
      <c r="T23" s="47">
        <f>S23</f>
        <v>0</v>
      </c>
    </row>
    <row r="24" spans="1:20" ht="18.75" customHeight="1">
      <c r="A24" s="38"/>
      <c r="B24" s="68" t="s">
        <v>37</v>
      </c>
      <c r="C24" s="62" t="s">
        <v>24</v>
      </c>
      <c r="D24" s="63"/>
      <c r="E24" s="42">
        <f t="shared" ref="E24:N24" si="12">SUM(E25:E27)</f>
        <v>13315000000</v>
      </c>
      <c r="F24" s="42">
        <f t="shared" si="12"/>
        <v>13315000000</v>
      </c>
      <c r="G24" s="42">
        <f t="shared" si="12"/>
        <v>2209587000</v>
      </c>
      <c r="H24" s="42">
        <f t="shared" si="12"/>
        <v>2283695760</v>
      </c>
      <c r="I24" s="42">
        <f t="shared" si="12"/>
        <v>2283695760</v>
      </c>
      <c r="J24" s="42">
        <f t="shared" si="12"/>
        <v>1767316730</v>
      </c>
      <c r="K24" s="42">
        <f t="shared" si="12"/>
        <v>1767316730</v>
      </c>
      <c r="L24" s="42">
        <f t="shared" si="12"/>
        <v>0</v>
      </c>
      <c r="M24" s="42">
        <f t="shared" si="12"/>
        <v>0</v>
      </c>
      <c r="N24" s="42">
        <f t="shared" si="12"/>
        <v>516379030</v>
      </c>
      <c r="O24" s="43">
        <f t="shared" si="3"/>
        <v>13.273126023282011</v>
      </c>
      <c r="P24" s="43">
        <f t="shared" si="4"/>
        <v>13.273126023282011</v>
      </c>
      <c r="Q24" s="43">
        <f t="shared" si="5"/>
        <v>79.984030047244119</v>
      </c>
      <c r="R24" s="43">
        <f t="shared" si="6"/>
        <v>77.388449063810498</v>
      </c>
      <c r="S24" s="42">
        <f>SUM(S25:S27)</f>
        <v>2029410</v>
      </c>
      <c r="T24" s="44">
        <f>SUM(T25:T27)</f>
        <v>2029410</v>
      </c>
    </row>
    <row r="25" spans="1:20" ht="18.75" customHeight="1">
      <c r="A25" s="38"/>
      <c r="B25" s="69"/>
      <c r="C25" s="62" t="s">
        <v>38</v>
      </c>
      <c r="D25" s="63"/>
      <c r="E25" s="46">
        <v>11876000000</v>
      </c>
      <c r="F25" s="46">
        <v>11876000000</v>
      </c>
      <c r="G25" s="46">
        <v>770587000</v>
      </c>
      <c r="H25" s="46">
        <v>1153463740</v>
      </c>
      <c r="I25" s="46">
        <f>H25</f>
        <v>1153463740</v>
      </c>
      <c r="J25" s="46">
        <v>1153327930</v>
      </c>
      <c r="K25" s="46">
        <f>J25</f>
        <v>1153327930</v>
      </c>
      <c r="L25" s="46"/>
      <c r="M25" s="46">
        <f>L25</f>
        <v>0</v>
      </c>
      <c r="N25" s="46">
        <f>I25-K25-M25</f>
        <v>135810</v>
      </c>
      <c r="O25" s="43">
        <f t="shared" si="3"/>
        <v>9.7114173964297734</v>
      </c>
      <c r="P25" s="43">
        <f t="shared" si="4"/>
        <v>9.7114173964297734</v>
      </c>
      <c r="Q25" s="43">
        <f t="shared" si="5"/>
        <v>149.66874992700369</v>
      </c>
      <c r="R25" s="43">
        <f t="shared" si="6"/>
        <v>99.988225897764238</v>
      </c>
      <c r="S25" s="46">
        <v>1567490</v>
      </c>
      <c r="T25" s="47">
        <f>S25</f>
        <v>1567490</v>
      </c>
    </row>
    <row r="26" spans="1:20" ht="18.75" customHeight="1">
      <c r="A26" s="38"/>
      <c r="B26" s="69"/>
      <c r="C26" s="62" t="s">
        <v>39</v>
      </c>
      <c r="D26" s="63"/>
      <c r="E26" s="46">
        <v>1439000000</v>
      </c>
      <c r="F26" s="46">
        <v>1439000000</v>
      </c>
      <c r="G26" s="46">
        <v>1439000000</v>
      </c>
      <c r="H26" s="46">
        <v>1130232020</v>
      </c>
      <c r="I26" s="46">
        <f>H26</f>
        <v>1130232020</v>
      </c>
      <c r="J26" s="46">
        <v>613988800</v>
      </c>
      <c r="K26" s="46">
        <f>J26</f>
        <v>613988800</v>
      </c>
      <c r="L26" s="46"/>
      <c r="M26" s="46">
        <f>L26</f>
        <v>0</v>
      </c>
      <c r="N26" s="46">
        <f>I26-K26-M26</f>
        <v>516243220</v>
      </c>
      <c r="O26" s="43">
        <f t="shared" si="3"/>
        <v>42.66774148714385</v>
      </c>
      <c r="P26" s="43">
        <f t="shared" si="4"/>
        <v>42.66774148714385</v>
      </c>
      <c r="Q26" s="43">
        <f t="shared" si="5"/>
        <v>42.66774148714385</v>
      </c>
      <c r="R26" s="43">
        <f t="shared" si="6"/>
        <v>54.324137799599768</v>
      </c>
      <c r="S26" s="46">
        <v>461920</v>
      </c>
      <c r="T26" s="47">
        <f>S26</f>
        <v>461920</v>
      </c>
    </row>
    <row r="27" spans="1:20" ht="18" customHeight="1">
      <c r="A27" s="38"/>
      <c r="B27" s="70"/>
      <c r="C27" s="62" t="s">
        <v>40</v>
      </c>
      <c r="D27" s="63"/>
      <c r="E27" s="46"/>
      <c r="F27" s="46"/>
      <c r="G27" s="46"/>
      <c r="H27" s="46"/>
      <c r="I27" s="46">
        <f>H27</f>
        <v>0</v>
      </c>
      <c r="J27" s="46"/>
      <c r="K27" s="46">
        <f>J27</f>
        <v>0</v>
      </c>
      <c r="L27" s="46"/>
      <c r="M27" s="46">
        <f>L27</f>
        <v>0</v>
      </c>
      <c r="N27" s="46">
        <f>I27-K27-M27</f>
        <v>0</v>
      </c>
      <c r="O27" s="43">
        <f t="shared" si="3"/>
        <v>0</v>
      </c>
      <c r="P27" s="43">
        <f t="shared" si="4"/>
        <v>0</v>
      </c>
      <c r="Q27" s="43">
        <f t="shared" si="5"/>
        <v>0</v>
      </c>
      <c r="R27" s="43">
        <f t="shared" si="6"/>
        <v>0</v>
      </c>
      <c r="S27" s="46"/>
      <c r="T27" s="47">
        <f>S27</f>
        <v>0</v>
      </c>
    </row>
    <row r="28" spans="1:20" ht="18.75" customHeight="1">
      <c r="A28" s="38"/>
      <c r="B28" s="67" t="s">
        <v>41</v>
      </c>
      <c r="C28" s="62" t="s">
        <v>24</v>
      </c>
      <c r="D28" s="63"/>
      <c r="E28" s="42">
        <f>SUM(E29:E32)</f>
        <v>0</v>
      </c>
      <c r="F28" s="42">
        <f t="shared" ref="F28:M28" si="13">SUM(F29:F32)</f>
        <v>0</v>
      </c>
      <c r="G28" s="42">
        <f t="shared" si="13"/>
        <v>0</v>
      </c>
      <c r="H28" s="42">
        <f t="shared" si="13"/>
        <v>537371880</v>
      </c>
      <c r="I28" s="42">
        <f t="shared" si="13"/>
        <v>537371880</v>
      </c>
      <c r="J28" s="42">
        <f t="shared" si="13"/>
        <v>533032260</v>
      </c>
      <c r="K28" s="42">
        <f t="shared" si="13"/>
        <v>533032260</v>
      </c>
      <c r="L28" s="42">
        <f t="shared" si="13"/>
        <v>0</v>
      </c>
      <c r="M28" s="42">
        <f t="shared" si="13"/>
        <v>0</v>
      </c>
      <c r="N28" s="42">
        <f>SUM(N29:N32)</f>
        <v>4339620</v>
      </c>
      <c r="O28" s="43">
        <f t="shared" si="3"/>
        <v>0</v>
      </c>
      <c r="P28" s="43">
        <f t="shared" si="4"/>
        <v>0</v>
      </c>
      <c r="Q28" s="43">
        <f t="shared" si="5"/>
        <v>0</v>
      </c>
      <c r="R28" s="43">
        <f t="shared" si="6"/>
        <v>99.192436344082608</v>
      </c>
      <c r="S28" s="42">
        <f>SUM(S29:S32)</f>
        <v>340420</v>
      </c>
      <c r="T28" s="44">
        <f>SUM(T29:T32)</f>
        <v>340420</v>
      </c>
    </row>
    <row r="29" spans="1:20" ht="18.75" customHeight="1">
      <c r="A29" s="38"/>
      <c r="B29" s="61"/>
      <c r="C29" s="62" t="s">
        <v>32</v>
      </c>
      <c r="D29" s="63"/>
      <c r="E29" s="46"/>
      <c r="F29" s="46"/>
      <c r="G29" s="46"/>
      <c r="H29" s="46">
        <v>532645190</v>
      </c>
      <c r="I29" s="46">
        <f>H29</f>
        <v>532645190</v>
      </c>
      <c r="J29" s="46">
        <v>532502070</v>
      </c>
      <c r="K29" s="46">
        <f>J29</f>
        <v>532502070</v>
      </c>
      <c r="L29" s="46"/>
      <c r="M29" s="46">
        <f>L29</f>
        <v>0</v>
      </c>
      <c r="N29" s="46">
        <f t="shared" ref="N29:N43" si="14">I29-K29-M29</f>
        <v>143120</v>
      </c>
      <c r="O29" s="43">
        <f t="shared" si="3"/>
        <v>0</v>
      </c>
      <c r="P29" s="43">
        <f t="shared" si="4"/>
        <v>0</v>
      </c>
      <c r="Q29" s="43">
        <f t="shared" si="5"/>
        <v>0</v>
      </c>
      <c r="R29" s="43">
        <f t="shared" si="6"/>
        <v>99.973130330905647</v>
      </c>
      <c r="S29" s="46">
        <v>340420</v>
      </c>
      <c r="T29" s="47">
        <f>S29</f>
        <v>340420</v>
      </c>
    </row>
    <row r="30" spans="1:20" ht="18.75" customHeight="1">
      <c r="A30" s="38"/>
      <c r="B30" s="61"/>
      <c r="C30" s="62" t="s">
        <v>33</v>
      </c>
      <c r="D30" s="63"/>
      <c r="E30" s="46"/>
      <c r="F30" s="46"/>
      <c r="G30" s="46"/>
      <c r="H30" s="46">
        <v>4726690</v>
      </c>
      <c r="I30" s="46">
        <f t="shared" ref="I30:I43" si="15">H30</f>
        <v>4726690</v>
      </c>
      <c r="J30" s="46">
        <v>530190</v>
      </c>
      <c r="K30" s="46">
        <f t="shared" ref="K30:K43" si="16">J30</f>
        <v>530190</v>
      </c>
      <c r="L30" s="46"/>
      <c r="M30" s="46">
        <f t="shared" ref="M30:M43" si="17">L30</f>
        <v>0</v>
      </c>
      <c r="N30" s="46">
        <f t="shared" si="14"/>
        <v>4196500</v>
      </c>
      <c r="O30" s="43">
        <f t="shared" si="3"/>
        <v>0</v>
      </c>
      <c r="P30" s="43">
        <f t="shared" si="4"/>
        <v>0</v>
      </c>
      <c r="Q30" s="43">
        <f t="shared" si="5"/>
        <v>0</v>
      </c>
      <c r="R30" s="43">
        <f t="shared" si="6"/>
        <v>11.216940395921881</v>
      </c>
      <c r="S30" s="46"/>
      <c r="T30" s="47">
        <f t="shared" ref="T30:T43" si="18">S30</f>
        <v>0</v>
      </c>
    </row>
    <row r="31" spans="1:20" ht="18.75" customHeight="1">
      <c r="A31" s="38"/>
      <c r="B31" s="61"/>
      <c r="C31" s="62" t="s">
        <v>34</v>
      </c>
      <c r="D31" s="63"/>
      <c r="E31" s="46"/>
      <c r="F31" s="46"/>
      <c r="G31" s="46"/>
      <c r="H31" s="46"/>
      <c r="I31" s="46">
        <f t="shared" si="15"/>
        <v>0</v>
      </c>
      <c r="J31" s="46"/>
      <c r="K31" s="46">
        <f t="shared" si="16"/>
        <v>0</v>
      </c>
      <c r="L31" s="46"/>
      <c r="M31" s="46">
        <f t="shared" si="17"/>
        <v>0</v>
      </c>
      <c r="N31" s="46">
        <f t="shared" si="14"/>
        <v>0</v>
      </c>
      <c r="O31" s="43">
        <f t="shared" si="3"/>
        <v>0</v>
      </c>
      <c r="P31" s="43">
        <f t="shared" si="4"/>
        <v>0</v>
      </c>
      <c r="Q31" s="43">
        <f t="shared" si="5"/>
        <v>0</v>
      </c>
      <c r="R31" s="43">
        <f t="shared" si="6"/>
        <v>0</v>
      </c>
      <c r="S31" s="46"/>
      <c r="T31" s="47">
        <f t="shared" si="18"/>
        <v>0</v>
      </c>
    </row>
    <row r="32" spans="1:20" ht="18.75" customHeight="1">
      <c r="A32" s="38"/>
      <c r="B32" s="64"/>
      <c r="C32" s="65" t="s">
        <v>35</v>
      </c>
      <c r="D32" s="66"/>
      <c r="E32" s="46"/>
      <c r="F32" s="46"/>
      <c r="G32" s="46"/>
      <c r="H32" s="46"/>
      <c r="I32" s="46">
        <f t="shared" si="15"/>
        <v>0</v>
      </c>
      <c r="J32" s="46"/>
      <c r="K32" s="46">
        <f t="shared" si="16"/>
        <v>0</v>
      </c>
      <c r="L32" s="46"/>
      <c r="M32" s="46">
        <f t="shared" si="17"/>
        <v>0</v>
      </c>
      <c r="N32" s="46">
        <f t="shared" si="14"/>
        <v>0</v>
      </c>
      <c r="O32" s="43">
        <f t="shared" si="3"/>
        <v>0</v>
      </c>
      <c r="P32" s="43">
        <f t="shared" si="4"/>
        <v>0</v>
      </c>
      <c r="Q32" s="43">
        <f t="shared" si="5"/>
        <v>0</v>
      </c>
      <c r="R32" s="43">
        <f t="shared" si="6"/>
        <v>0</v>
      </c>
      <c r="S32" s="46"/>
      <c r="T32" s="47">
        <f t="shared" si="18"/>
        <v>0</v>
      </c>
    </row>
    <row r="33" spans="1:20" ht="18.75" customHeight="1">
      <c r="A33" s="38"/>
      <c r="B33" s="62" t="s">
        <v>42</v>
      </c>
      <c r="C33" s="71"/>
      <c r="D33" s="63"/>
      <c r="E33" s="46"/>
      <c r="F33" s="46"/>
      <c r="G33" s="46"/>
      <c r="H33" s="46"/>
      <c r="I33" s="46">
        <f t="shared" si="15"/>
        <v>0</v>
      </c>
      <c r="J33" s="46"/>
      <c r="K33" s="46">
        <f t="shared" si="16"/>
        <v>0</v>
      </c>
      <c r="L33" s="46"/>
      <c r="M33" s="46">
        <f t="shared" si="17"/>
        <v>0</v>
      </c>
      <c r="N33" s="46">
        <f t="shared" si="14"/>
        <v>0</v>
      </c>
      <c r="O33" s="43">
        <f t="shared" si="3"/>
        <v>0</v>
      </c>
      <c r="P33" s="43">
        <f t="shared" si="4"/>
        <v>0</v>
      </c>
      <c r="Q33" s="43">
        <f t="shared" si="5"/>
        <v>0</v>
      </c>
      <c r="R33" s="43">
        <f t="shared" si="6"/>
        <v>0</v>
      </c>
      <c r="S33" s="46"/>
      <c r="T33" s="47">
        <f t="shared" si="18"/>
        <v>0</v>
      </c>
    </row>
    <row r="34" spans="1:20" ht="18.75" customHeight="1">
      <c r="A34" s="38"/>
      <c r="B34" s="62" t="s">
        <v>43</v>
      </c>
      <c r="C34" s="71"/>
      <c r="D34" s="63"/>
      <c r="E34" s="46"/>
      <c r="F34" s="46"/>
      <c r="G34" s="46"/>
      <c r="H34" s="46"/>
      <c r="I34" s="46">
        <f t="shared" si="15"/>
        <v>0</v>
      </c>
      <c r="J34" s="46"/>
      <c r="K34" s="46">
        <f t="shared" si="16"/>
        <v>0</v>
      </c>
      <c r="L34" s="46"/>
      <c r="M34" s="46">
        <f t="shared" si="17"/>
        <v>0</v>
      </c>
      <c r="N34" s="46">
        <f t="shared" si="14"/>
        <v>0</v>
      </c>
      <c r="O34" s="43">
        <f t="shared" si="3"/>
        <v>0</v>
      </c>
      <c r="P34" s="43">
        <f t="shared" si="4"/>
        <v>0</v>
      </c>
      <c r="Q34" s="43">
        <f t="shared" si="5"/>
        <v>0</v>
      </c>
      <c r="R34" s="43">
        <f t="shared" si="6"/>
        <v>0</v>
      </c>
      <c r="S34" s="46"/>
      <c r="T34" s="47">
        <f t="shared" si="18"/>
        <v>0</v>
      </c>
    </row>
    <row r="35" spans="1:20" ht="18.75" customHeight="1">
      <c r="A35" s="38"/>
      <c r="B35" s="62" t="s">
        <v>44</v>
      </c>
      <c r="C35" s="71"/>
      <c r="D35" s="63"/>
      <c r="E35" s="46"/>
      <c r="F35" s="46"/>
      <c r="G35" s="46"/>
      <c r="H35" s="46"/>
      <c r="I35" s="46">
        <f t="shared" si="15"/>
        <v>0</v>
      </c>
      <c r="J35" s="46"/>
      <c r="K35" s="46">
        <f t="shared" si="16"/>
        <v>0</v>
      </c>
      <c r="L35" s="46"/>
      <c r="M35" s="46">
        <f t="shared" si="17"/>
        <v>0</v>
      </c>
      <c r="N35" s="46">
        <f t="shared" si="14"/>
        <v>0</v>
      </c>
      <c r="O35" s="43">
        <f t="shared" si="3"/>
        <v>0</v>
      </c>
      <c r="P35" s="43">
        <f t="shared" si="4"/>
        <v>0</v>
      </c>
      <c r="Q35" s="43">
        <f t="shared" si="5"/>
        <v>0</v>
      </c>
      <c r="R35" s="43">
        <f t="shared" si="6"/>
        <v>0</v>
      </c>
      <c r="S35" s="46"/>
      <c r="T35" s="47">
        <f t="shared" si="18"/>
        <v>0</v>
      </c>
    </row>
    <row r="36" spans="1:20" ht="18.75" customHeight="1">
      <c r="A36" s="38"/>
      <c r="B36" s="62" t="s">
        <v>45</v>
      </c>
      <c r="C36" s="72"/>
      <c r="D36" s="73"/>
      <c r="E36" s="46"/>
      <c r="F36" s="46"/>
      <c r="G36" s="46"/>
      <c r="H36" s="46">
        <v>3696510</v>
      </c>
      <c r="I36" s="46">
        <f t="shared" si="15"/>
        <v>3696510</v>
      </c>
      <c r="J36" s="46"/>
      <c r="K36" s="46">
        <f t="shared" si="16"/>
        <v>0</v>
      </c>
      <c r="L36" s="46"/>
      <c r="M36" s="46">
        <f t="shared" si="17"/>
        <v>0</v>
      </c>
      <c r="N36" s="46">
        <f t="shared" si="14"/>
        <v>3696510</v>
      </c>
      <c r="O36" s="43">
        <f t="shared" si="3"/>
        <v>0</v>
      </c>
      <c r="P36" s="43">
        <f t="shared" si="4"/>
        <v>0</v>
      </c>
      <c r="Q36" s="43">
        <f t="shared" si="5"/>
        <v>0</v>
      </c>
      <c r="R36" s="43">
        <f t="shared" si="6"/>
        <v>0</v>
      </c>
      <c r="S36" s="46"/>
      <c r="T36" s="47">
        <f t="shared" si="18"/>
        <v>0</v>
      </c>
    </row>
    <row r="37" spans="1:20" ht="18.75" customHeight="1">
      <c r="A37" s="38"/>
      <c r="B37" s="62" t="s">
        <v>46</v>
      </c>
      <c r="C37" s="72"/>
      <c r="D37" s="73"/>
      <c r="E37" s="46"/>
      <c r="F37" s="46"/>
      <c r="G37" s="46"/>
      <c r="H37" s="46">
        <v>4849020</v>
      </c>
      <c r="I37" s="46">
        <f t="shared" si="15"/>
        <v>4849020</v>
      </c>
      <c r="J37" s="46">
        <v>104040</v>
      </c>
      <c r="K37" s="46">
        <f t="shared" si="16"/>
        <v>104040</v>
      </c>
      <c r="L37" s="46"/>
      <c r="M37" s="46">
        <f t="shared" si="17"/>
        <v>0</v>
      </c>
      <c r="N37" s="46">
        <f t="shared" si="14"/>
        <v>4744980</v>
      </c>
      <c r="O37" s="43">
        <f t="shared" si="3"/>
        <v>0</v>
      </c>
      <c r="P37" s="43">
        <f t="shared" si="4"/>
        <v>0</v>
      </c>
      <c r="Q37" s="43">
        <f t="shared" si="5"/>
        <v>0</v>
      </c>
      <c r="R37" s="43">
        <f t="shared" si="6"/>
        <v>2.1455881807045549</v>
      </c>
      <c r="S37" s="46"/>
      <c r="T37" s="47">
        <f t="shared" si="18"/>
        <v>0</v>
      </c>
    </row>
    <row r="38" spans="1:20" ht="18.75" customHeight="1">
      <c r="A38" s="38"/>
      <c r="B38" s="62" t="s">
        <v>47</v>
      </c>
      <c r="C38" s="72"/>
      <c r="D38" s="73"/>
      <c r="E38" s="46"/>
      <c r="F38" s="46"/>
      <c r="G38" s="46"/>
      <c r="H38" s="46"/>
      <c r="I38" s="46">
        <f t="shared" si="15"/>
        <v>0</v>
      </c>
      <c r="J38" s="46"/>
      <c r="K38" s="46">
        <f t="shared" si="16"/>
        <v>0</v>
      </c>
      <c r="L38" s="46"/>
      <c r="M38" s="46">
        <f t="shared" si="17"/>
        <v>0</v>
      </c>
      <c r="N38" s="46">
        <f t="shared" si="14"/>
        <v>0</v>
      </c>
      <c r="O38" s="43">
        <f t="shared" si="3"/>
        <v>0</v>
      </c>
      <c r="P38" s="43">
        <f t="shared" si="4"/>
        <v>0</v>
      </c>
      <c r="Q38" s="43">
        <f t="shared" si="5"/>
        <v>0</v>
      </c>
      <c r="R38" s="43">
        <f t="shared" si="6"/>
        <v>0</v>
      </c>
      <c r="S38" s="46"/>
      <c r="T38" s="47">
        <f t="shared" si="18"/>
        <v>0</v>
      </c>
    </row>
    <row r="39" spans="1:20" ht="18.75" customHeight="1">
      <c r="A39" s="38"/>
      <c r="B39" s="62" t="s">
        <v>48</v>
      </c>
      <c r="C39" s="72"/>
      <c r="D39" s="73"/>
      <c r="E39" s="46"/>
      <c r="F39" s="46"/>
      <c r="G39" s="46"/>
      <c r="H39" s="46"/>
      <c r="I39" s="46">
        <f t="shared" si="15"/>
        <v>0</v>
      </c>
      <c r="J39" s="46"/>
      <c r="K39" s="46">
        <f t="shared" si="16"/>
        <v>0</v>
      </c>
      <c r="L39" s="46"/>
      <c r="M39" s="46">
        <f t="shared" si="17"/>
        <v>0</v>
      </c>
      <c r="N39" s="46">
        <f t="shared" si="14"/>
        <v>0</v>
      </c>
      <c r="O39" s="43">
        <f t="shared" si="3"/>
        <v>0</v>
      </c>
      <c r="P39" s="43">
        <f t="shared" si="4"/>
        <v>0</v>
      </c>
      <c r="Q39" s="43">
        <f t="shared" si="5"/>
        <v>0</v>
      </c>
      <c r="R39" s="43">
        <f t="shared" si="6"/>
        <v>0</v>
      </c>
      <c r="S39" s="46"/>
      <c r="T39" s="47">
        <f t="shared" si="18"/>
        <v>0</v>
      </c>
    </row>
    <row r="40" spans="1:20" ht="18.75" customHeight="1">
      <c r="A40" s="38"/>
      <c r="B40" s="62" t="s">
        <v>49</v>
      </c>
      <c r="C40" s="72"/>
      <c r="D40" s="73"/>
      <c r="E40" s="46"/>
      <c r="F40" s="46"/>
      <c r="G40" s="46"/>
      <c r="H40" s="46"/>
      <c r="I40" s="46">
        <f t="shared" si="15"/>
        <v>0</v>
      </c>
      <c r="J40" s="46"/>
      <c r="K40" s="46">
        <f t="shared" si="16"/>
        <v>0</v>
      </c>
      <c r="L40" s="46"/>
      <c r="M40" s="46">
        <f t="shared" si="17"/>
        <v>0</v>
      </c>
      <c r="N40" s="46">
        <f t="shared" si="14"/>
        <v>0</v>
      </c>
      <c r="O40" s="43">
        <f t="shared" si="3"/>
        <v>0</v>
      </c>
      <c r="P40" s="43">
        <f t="shared" si="4"/>
        <v>0</v>
      </c>
      <c r="Q40" s="43">
        <f t="shared" si="5"/>
        <v>0</v>
      </c>
      <c r="R40" s="43">
        <f t="shared" si="6"/>
        <v>0</v>
      </c>
      <c r="S40" s="46"/>
      <c r="T40" s="47">
        <f t="shared" si="18"/>
        <v>0</v>
      </c>
    </row>
    <row r="41" spans="1:20" ht="18.75" customHeight="1">
      <c r="A41" s="38"/>
      <c r="B41" s="62" t="s">
        <v>50</v>
      </c>
      <c r="C41" s="72"/>
      <c r="D41" s="73"/>
      <c r="E41" s="46"/>
      <c r="F41" s="46"/>
      <c r="G41" s="46"/>
      <c r="H41" s="46"/>
      <c r="I41" s="46">
        <f t="shared" si="15"/>
        <v>0</v>
      </c>
      <c r="J41" s="46"/>
      <c r="K41" s="46">
        <f t="shared" si="16"/>
        <v>0</v>
      </c>
      <c r="L41" s="46"/>
      <c r="M41" s="46">
        <f t="shared" si="17"/>
        <v>0</v>
      </c>
      <c r="N41" s="46">
        <f t="shared" si="14"/>
        <v>0</v>
      </c>
      <c r="O41" s="43">
        <f t="shared" si="3"/>
        <v>0</v>
      </c>
      <c r="P41" s="43">
        <f t="shared" si="4"/>
        <v>0</v>
      </c>
      <c r="Q41" s="43">
        <f t="shared" si="5"/>
        <v>0</v>
      </c>
      <c r="R41" s="43">
        <f t="shared" si="6"/>
        <v>0</v>
      </c>
      <c r="S41" s="46"/>
      <c r="T41" s="47">
        <f t="shared" si="18"/>
        <v>0</v>
      </c>
    </row>
    <row r="42" spans="1:20" ht="18.75" customHeight="1">
      <c r="A42" s="38"/>
      <c r="B42" s="62" t="s">
        <v>51</v>
      </c>
      <c r="C42" s="72"/>
      <c r="D42" s="73"/>
      <c r="E42" s="46"/>
      <c r="F42" s="46"/>
      <c r="G42" s="46"/>
      <c r="H42" s="46"/>
      <c r="I42" s="46">
        <f t="shared" si="15"/>
        <v>0</v>
      </c>
      <c r="J42" s="46"/>
      <c r="K42" s="46">
        <f t="shared" si="16"/>
        <v>0</v>
      </c>
      <c r="L42" s="46"/>
      <c r="M42" s="46">
        <f t="shared" si="17"/>
        <v>0</v>
      </c>
      <c r="N42" s="46">
        <f t="shared" si="14"/>
        <v>0</v>
      </c>
      <c r="O42" s="43">
        <f t="shared" si="3"/>
        <v>0</v>
      </c>
      <c r="P42" s="43">
        <f t="shared" si="4"/>
        <v>0</v>
      </c>
      <c r="Q42" s="43">
        <f t="shared" si="5"/>
        <v>0</v>
      </c>
      <c r="R42" s="43">
        <f t="shared" si="6"/>
        <v>0</v>
      </c>
      <c r="S42" s="46"/>
      <c r="T42" s="47">
        <f t="shared" si="18"/>
        <v>0</v>
      </c>
    </row>
    <row r="43" spans="1:20" ht="18.75" customHeight="1">
      <c r="A43" s="38"/>
      <c r="B43" s="62" t="s">
        <v>52</v>
      </c>
      <c r="C43" s="71"/>
      <c r="D43" s="63"/>
      <c r="E43" s="46"/>
      <c r="F43" s="46"/>
      <c r="G43" s="46"/>
      <c r="H43" s="46"/>
      <c r="I43" s="46">
        <f t="shared" si="15"/>
        <v>0</v>
      </c>
      <c r="J43" s="46"/>
      <c r="K43" s="46">
        <f t="shared" si="16"/>
        <v>0</v>
      </c>
      <c r="L43" s="46"/>
      <c r="M43" s="46">
        <f t="shared" si="17"/>
        <v>0</v>
      </c>
      <c r="N43" s="46">
        <f t="shared" si="14"/>
        <v>0</v>
      </c>
      <c r="O43" s="43">
        <f t="shared" si="3"/>
        <v>0</v>
      </c>
      <c r="P43" s="43">
        <f t="shared" si="4"/>
        <v>0</v>
      </c>
      <c r="Q43" s="43">
        <f t="shared" si="5"/>
        <v>0</v>
      </c>
      <c r="R43" s="43">
        <f t="shared" si="6"/>
        <v>0</v>
      </c>
      <c r="S43" s="46"/>
      <c r="T43" s="47">
        <f t="shared" si="18"/>
        <v>0</v>
      </c>
    </row>
    <row r="44" spans="1:20" ht="18.75" customHeight="1">
      <c r="A44" s="38"/>
      <c r="B44" s="67" t="s">
        <v>53</v>
      </c>
      <c r="C44" s="62" t="s">
        <v>24</v>
      </c>
      <c r="D44" s="63"/>
      <c r="E44" s="42">
        <f t="shared" ref="E44:N44" si="19">SUM(E45,E49:E50)</f>
        <v>8403000000</v>
      </c>
      <c r="F44" s="42">
        <f t="shared" si="19"/>
        <v>8403000000</v>
      </c>
      <c r="G44" s="42">
        <f t="shared" si="19"/>
        <v>489674000</v>
      </c>
      <c r="H44" s="42">
        <f t="shared" si="19"/>
        <v>65247330</v>
      </c>
      <c r="I44" s="42">
        <f t="shared" si="19"/>
        <v>65247330</v>
      </c>
      <c r="J44" s="42">
        <f t="shared" si="19"/>
        <v>64397330</v>
      </c>
      <c r="K44" s="42">
        <f t="shared" si="19"/>
        <v>64397330</v>
      </c>
      <c r="L44" s="42">
        <f t="shared" si="19"/>
        <v>0</v>
      </c>
      <c r="M44" s="42">
        <f t="shared" si="19"/>
        <v>0</v>
      </c>
      <c r="N44" s="42">
        <f t="shared" si="19"/>
        <v>850000</v>
      </c>
      <c r="O44" s="43">
        <f t="shared" si="3"/>
        <v>0.76636118053076285</v>
      </c>
      <c r="P44" s="43">
        <f t="shared" si="4"/>
        <v>0.76636118053076285</v>
      </c>
      <c r="Q44" s="43">
        <f t="shared" si="5"/>
        <v>13.15106172678149</v>
      </c>
      <c r="R44" s="43">
        <f t="shared" si="6"/>
        <v>98.697264700333335</v>
      </c>
      <c r="S44" s="42">
        <f>SUM(S45,S49:S50)</f>
        <v>0</v>
      </c>
      <c r="T44" s="44">
        <f>SUM(T45,T49:T50)</f>
        <v>0</v>
      </c>
    </row>
    <row r="45" spans="1:20" ht="18.75" customHeight="1">
      <c r="A45" s="38"/>
      <c r="B45" s="61"/>
      <c r="C45" s="74" t="s">
        <v>54</v>
      </c>
      <c r="D45" s="75" t="s">
        <v>55</v>
      </c>
      <c r="E45" s="42">
        <f t="shared" ref="E45:N45" si="20">SUM(E46:E48)</f>
        <v>1086000000</v>
      </c>
      <c r="F45" s="42">
        <f t="shared" si="20"/>
        <v>1086000000</v>
      </c>
      <c r="G45" s="42">
        <f t="shared" si="20"/>
        <v>3000000</v>
      </c>
      <c r="H45" s="42">
        <f t="shared" si="20"/>
        <v>1700000</v>
      </c>
      <c r="I45" s="42">
        <f t="shared" si="20"/>
        <v>1700000</v>
      </c>
      <c r="J45" s="42">
        <f t="shared" si="20"/>
        <v>850000</v>
      </c>
      <c r="K45" s="42">
        <f t="shared" si="20"/>
        <v>850000</v>
      </c>
      <c r="L45" s="42">
        <f t="shared" si="20"/>
        <v>0</v>
      </c>
      <c r="M45" s="42">
        <f t="shared" si="20"/>
        <v>0</v>
      </c>
      <c r="N45" s="42">
        <f t="shared" si="20"/>
        <v>850000</v>
      </c>
      <c r="O45" s="43">
        <f t="shared" si="3"/>
        <v>7.8268876611418042E-2</v>
      </c>
      <c r="P45" s="43">
        <f t="shared" si="4"/>
        <v>7.8268876611418042E-2</v>
      </c>
      <c r="Q45" s="43">
        <f t="shared" si="5"/>
        <v>28.333333333333332</v>
      </c>
      <c r="R45" s="43">
        <f t="shared" si="6"/>
        <v>50</v>
      </c>
      <c r="S45" s="42">
        <f>SUM(S46:S48)</f>
        <v>0</v>
      </c>
      <c r="T45" s="44">
        <f>SUM(T46:T48)</f>
        <v>0</v>
      </c>
    </row>
    <row r="46" spans="1:20" ht="18.75" customHeight="1">
      <c r="A46" s="38"/>
      <c r="B46" s="61"/>
      <c r="C46" s="76"/>
      <c r="D46" s="75" t="s">
        <v>56</v>
      </c>
      <c r="E46" s="46">
        <v>1086000000</v>
      </c>
      <c r="F46" s="46">
        <v>1086000000</v>
      </c>
      <c r="G46" s="46">
        <v>3000000</v>
      </c>
      <c r="H46" s="46"/>
      <c r="I46" s="46">
        <f>H46</f>
        <v>0</v>
      </c>
      <c r="J46" s="46"/>
      <c r="K46" s="46">
        <f>J46</f>
        <v>0</v>
      </c>
      <c r="L46" s="46"/>
      <c r="M46" s="46">
        <f>L46</f>
        <v>0</v>
      </c>
      <c r="N46" s="46">
        <f>I46-K46-M46</f>
        <v>0</v>
      </c>
      <c r="O46" s="43">
        <f t="shared" si="3"/>
        <v>0</v>
      </c>
      <c r="P46" s="43">
        <f t="shared" si="4"/>
        <v>0</v>
      </c>
      <c r="Q46" s="43">
        <f t="shared" si="5"/>
        <v>0</v>
      </c>
      <c r="R46" s="43">
        <f t="shared" si="6"/>
        <v>0</v>
      </c>
      <c r="S46" s="46"/>
      <c r="T46" s="47">
        <f>S46</f>
        <v>0</v>
      </c>
    </row>
    <row r="47" spans="1:20" ht="18.75" customHeight="1">
      <c r="A47" s="38"/>
      <c r="B47" s="61"/>
      <c r="C47" s="76"/>
      <c r="D47" s="75" t="s">
        <v>57</v>
      </c>
      <c r="E47" s="46"/>
      <c r="F47" s="46"/>
      <c r="G47" s="46"/>
      <c r="H47" s="46"/>
      <c r="I47" s="46">
        <f>H47</f>
        <v>0</v>
      </c>
      <c r="J47" s="46"/>
      <c r="K47" s="46">
        <f>J47</f>
        <v>0</v>
      </c>
      <c r="L47" s="46"/>
      <c r="M47" s="46">
        <f>L47</f>
        <v>0</v>
      </c>
      <c r="N47" s="46">
        <f>I47-K47-M47</f>
        <v>0</v>
      </c>
      <c r="O47" s="43">
        <f t="shared" si="3"/>
        <v>0</v>
      </c>
      <c r="P47" s="43">
        <f t="shared" si="4"/>
        <v>0</v>
      </c>
      <c r="Q47" s="43">
        <f t="shared" si="5"/>
        <v>0</v>
      </c>
      <c r="R47" s="43">
        <f t="shared" si="6"/>
        <v>0</v>
      </c>
      <c r="S47" s="46"/>
      <c r="T47" s="47">
        <f>S47</f>
        <v>0</v>
      </c>
    </row>
    <row r="48" spans="1:20" ht="18.75" customHeight="1">
      <c r="A48" s="38"/>
      <c r="B48" s="61"/>
      <c r="C48" s="77"/>
      <c r="D48" s="75" t="s">
        <v>58</v>
      </c>
      <c r="E48" s="46"/>
      <c r="F48" s="46"/>
      <c r="G48" s="46"/>
      <c r="H48" s="46">
        <v>1700000</v>
      </c>
      <c r="I48" s="46">
        <f>H48</f>
        <v>1700000</v>
      </c>
      <c r="J48" s="46">
        <v>850000</v>
      </c>
      <c r="K48" s="46">
        <f>J48</f>
        <v>850000</v>
      </c>
      <c r="L48" s="46"/>
      <c r="M48" s="46">
        <f>L48</f>
        <v>0</v>
      </c>
      <c r="N48" s="46">
        <f>I48-K48-M48</f>
        <v>850000</v>
      </c>
      <c r="O48" s="43">
        <f t="shared" si="3"/>
        <v>0</v>
      </c>
      <c r="P48" s="43">
        <f t="shared" si="4"/>
        <v>0</v>
      </c>
      <c r="Q48" s="43">
        <f t="shared" si="5"/>
        <v>0</v>
      </c>
      <c r="R48" s="43">
        <f t="shared" si="6"/>
        <v>50</v>
      </c>
      <c r="S48" s="46"/>
      <c r="T48" s="47">
        <f>S48</f>
        <v>0</v>
      </c>
    </row>
    <row r="49" spans="1:20" ht="18.75" customHeight="1">
      <c r="A49" s="38"/>
      <c r="B49" s="61"/>
      <c r="C49" s="62" t="s">
        <v>59</v>
      </c>
      <c r="D49" s="63"/>
      <c r="E49" s="46">
        <v>1477000000</v>
      </c>
      <c r="F49" s="46">
        <v>1477000000</v>
      </c>
      <c r="G49" s="46">
        <v>0</v>
      </c>
      <c r="H49" s="46">
        <v>624280</v>
      </c>
      <c r="I49" s="46">
        <f>H49</f>
        <v>624280</v>
      </c>
      <c r="J49" s="46">
        <v>624280</v>
      </c>
      <c r="K49" s="46">
        <f>J49</f>
        <v>624280</v>
      </c>
      <c r="L49" s="46"/>
      <c r="M49" s="46">
        <f>L49</f>
        <v>0</v>
      </c>
      <c r="N49" s="46">
        <f>I49-K49-M49</f>
        <v>0</v>
      </c>
      <c r="O49" s="43">
        <f t="shared" si="3"/>
        <v>4.2266756939742724E-2</v>
      </c>
      <c r="P49" s="43">
        <f t="shared" si="4"/>
        <v>4.2266756939742724E-2</v>
      </c>
      <c r="Q49" s="43">
        <f t="shared" si="5"/>
        <v>0</v>
      </c>
      <c r="R49" s="43">
        <f t="shared" si="6"/>
        <v>100</v>
      </c>
      <c r="S49" s="46"/>
      <c r="T49" s="47">
        <f>S49</f>
        <v>0</v>
      </c>
    </row>
    <row r="50" spans="1:20" ht="17.25" customHeight="1">
      <c r="A50" s="38"/>
      <c r="B50" s="64"/>
      <c r="C50" s="78" t="s">
        <v>60</v>
      </c>
      <c r="D50" s="79"/>
      <c r="E50" s="46">
        <v>5840000000</v>
      </c>
      <c r="F50" s="46">
        <v>5840000000</v>
      </c>
      <c r="G50" s="46">
        <v>486674000</v>
      </c>
      <c r="H50" s="46">
        <v>62923050</v>
      </c>
      <c r="I50" s="46">
        <f>H50</f>
        <v>62923050</v>
      </c>
      <c r="J50" s="46">
        <v>62923050</v>
      </c>
      <c r="K50" s="46">
        <f>J50</f>
        <v>62923050</v>
      </c>
      <c r="L50" s="46"/>
      <c r="M50" s="46">
        <f>L50</f>
        <v>0</v>
      </c>
      <c r="N50" s="46">
        <f>I50-K50-M50</f>
        <v>0</v>
      </c>
      <c r="O50" s="43">
        <f t="shared" si="3"/>
        <v>1.0774494863013699</v>
      </c>
      <c r="P50" s="43">
        <f t="shared" si="4"/>
        <v>1.0774494863013699</v>
      </c>
      <c r="Q50" s="43">
        <f t="shared" si="5"/>
        <v>12.929199012069681</v>
      </c>
      <c r="R50" s="43">
        <f t="shared" si="6"/>
        <v>100</v>
      </c>
      <c r="S50" s="46"/>
      <c r="T50" s="47">
        <f>S50</f>
        <v>0</v>
      </c>
    </row>
    <row r="51" spans="1:20" ht="17.25" customHeight="1">
      <c r="A51" s="38"/>
      <c r="B51" s="80" t="s">
        <v>61</v>
      </c>
      <c r="C51" s="62" t="s">
        <v>24</v>
      </c>
      <c r="D51" s="73"/>
      <c r="E51" s="42">
        <f t="shared" ref="E51:T51" si="21">SUM(E52:E56)</f>
        <v>0</v>
      </c>
      <c r="F51" s="42">
        <f t="shared" si="21"/>
        <v>0</v>
      </c>
      <c r="G51" s="42">
        <f t="shared" si="21"/>
        <v>0</v>
      </c>
      <c r="H51" s="42">
        <f t="shared" si="21"/>
        <v>0</v>
      </c>
      <c r="I51" s="42">
        <f t="shared" si="21"/>
        <v>0</v>
      </c>
      <c r="J51" s="42">
        <f t="shared" si="21"/>
        <v>0</v>
      </c>
      <c r="K51" s="42">
        <f t="shared" si="21"/>
        <v>0</v>
      </c>
      <c r="L51" s="42">
        <f t="shared" si="21"/>
        <v>0</v>
      </c>
      <c r="M51" s="42">
        <f t="shared" si="21"/>
        <v>0</v>
      </c>
      <c r="N51" s="42">
        <f t="shared" si="21"/>
        <v>0</v>
      </c>
      <c r="O51" s="43">
        <f>IF(E51=0,0,+K51/E51)*100</f>
        <v>0</v>
      </c>
      <c r="P51" s="43">
        <f>IF(F51=0,0,+K51/F51)*100</f>
        <v>0</v>
      </c>
      <c r="Q51" s="43">
        <f>IF(G51=0,0,+K51/G51)*100</f>
        <v>0</v>
      </c>
      <c r="R51" s="43">
        <f>IF(I51=0,0,+K51/I51)*100</f>
        <v>0</v>
      </c>
      <c r="S51" s="42">
        <f t="shared" si="21"/>
        <v>0</v>
      </c>
      <c r="T51" s="44">
        <f t="shared" si="21"/>
        <v>0</v>
      </c>
    </row>
    <row r="52" spans="1:20" ht="17.25" customHeight="1">
      <c r="A52" s="38"/>
      <c r="B52" s="61"/>
      <c r="C52" s="62" t="s">
        <v>62</v>
      </c>
      <c r="D52" s="73"/>
      <c r="E52" s="46"/>
      <c r="F52" s="46"/>
      <c r="G52" s="46"/>
      <c r="H52" s="46"/>
      <c r="I52" s="46">
        <f>H52</f>
        <v>0</v>
      </c>
      <c r="J52" s="46"/>
      <c r="K52" s="46">
        <f>J52</f>
        <v>0</v>
      </c>
      <c r="L52" s="46"/>
      <c r="M52" s="46">
        <f>L52</f>
        <v>0</v>
      </c>
      <c r="N52" s="46">
        <f>I52-K52-M52</f>
        <v>0</v>
      </c>
      <c r="O52" s="43">
        <f t="shared" ref="O52:O71" si="22">IF(E52=0,0,+K52/E52)*100</f>
        <v>0</v>
      </c>
      <c r="P52" s="43">
        <f t="shared" ref="P52:P71" si="23">IF(F52=0,0,+K52/F52)*100</f>
        <v>0</v>
      </c>
      <c r="Q52" s="43">
        <f t="shared" ref="Q52:Q71" si="24">IF(G52=0,0,+K52/G52)*100</f>
        <v>0</v>
      </c>
      <c r="R52" s="43">
        <f t="shared" ref="R52:R71" si="25">IF(I52=0,0,+K52/I52)*100</f>
        <v>0</v>
      </c>
      <c r="S52" s="46"/>
      <c r="T52" s="47">
        <f>S52</f>
        <v>0</v>
      </c>
    </row>
    <row r="53" spans="1:20" ht="17.25" customHeight="1">
      <c r="A53" s="38"/>
      <c r="B53" s="61"/>
      <c r="C53" s="62" t="s">
        <v>63</v>
      </c>
      <c r="D53" s="73"/>
      <c r="E53" s="46"/>
      <c r="F53" s="46"/>
      <c r="G53" s="46"/>
      <c r="H53" s="46"/>
      <c r="I53" s="46">
        <f>H53</f>
        <v>0</v>
      </c>
      <c r="J53" s="46"/>
      <c r="K53" s="46">
        <f>J53</f>
        <v>0</v>
      </c>
      <c r="L53" s="46"/>
      <c r="M53" s="46">
        <f>L53</f>
        <v>0</v>
      </c>
      <c r="N53" s="46">
        <f>I53-K53-M53</f>
        <v>0</v>
      </c>
      <c r="O53" s="43">
        <f t="shared" si="22"/>
        <v>0</v>
      </c>
      <c r="P53" s="43">
        <f t="shared" si="23"/>
        <v>0</v>
      </c>
      <c r="Q53" s="43">
        <f t="shared" si="24"/>
        <v>0</v>
      </c>
      <c r="R53" s="43">
        <f t="shared" si="25"/>
        <v>0</v>
      </c>
      <c r="S53" s="46"/>
      <c r="T53" s="47">
        <f>S53</f>
        <v>0</v>
      </c>
    </row>
    <row r="54" spans="1:20" ht="17.25" customHeight="1">
      <c r="A54" s="38"/>
      <c r="B54" s="61"/>
      <c r="C54" s="62" t="s">
        <v>64</v>
      </c>
      <c r="D54" s="73"/>
      <c r="E54" s="46"/>
      <c r="F54" s="46"/>
      <c r="G54" s="46"/>
      <c r="H54" s="46"/>
      <c r="I54" s="46">
        <f>H54</f>
        <v>0</v>
      </c>
      <c r="J54" s="46"/>
      <c r="K54" s="46">
        <f>J54</f>
        <v>0</v>
      </c>
      <c r="L54" s="46"/>
      <c r="M54" s="46">
        <f>L54</f>
        <v>0</v>
      </c>
      <c r="N54" s="46">
        <f>I54-K54-M54</f>
        <v>0</v>
      </c>
      <c r="O54" s="43">
        <f t="shared" si="22"/>
        <v>0</v>
      </c>
      <c r="P54" s="43">
        <f t="shared" si="23"/>
        <v>0</v>
      </c>
      <c r="Q54" s="43">
        <f t="shared" si="24"/>
        <v>0</v>
      </c>
      <c r="R54" s="43">
        <f t="shared" si="25"/>
        <v>0</v>
      </c>
      <c r="S54" s="46"/>
      <c r="T54" s="47">
        <f>S54</f>
        <v>0</v>
      </c>
    </row>
    <row r="55" spans="1:20" ht="17.25" customHeight="1">
      <c r="A55" s="38"/>
      <c r="B55" s="61"/>
      <c r="C55" s="62" t="s">
        <v>65</v>
      </c>
      <c r="D55" s="73"/>
      <c r="E55" s="46"/>
      <c r="F55" s="46"/>
      <c r="G55" s="46"/>
      <c r="H55" s="46"/>
      <c r="I55" s="46">
        <f>H55</f>
        <v>0</v>
      </c>
      <c r="J55" s="46"/>
      <c r="K55" s="46">
        <f>J55</f>
        <v>0</v>
      </c>
      <c r="L55" s="46"/>
      <c r="M55" s="46">
        <f>L55</f>
        <v>0</v>
      </c>
      <c r="N55" s="46">
        <f>I55-K55-M55</f>
        <v>0</v>
      </c>
      <c r="O55" s="43">
        <f t="shared" si="22"/>
        <v>0</v>
      </c>
      <c r="P55" s="43">
        <f t="shared" si="23"/>
        <v>0</v>
      </c>
      <c r="Q55" s="43">
        <f t="shared" si="24"/>
        <v>0</v>
      </c>
      <c r="R55" s="43">
        <f t="shared" si="25"/>
        <v>0</v>
      </c>
      <c r="S55" s="46"/>
      <c r="T55" s="47">
        <f>S55</f>
        <v>0</v>
      </c>
    </row>
    <row r="56" spans="1:20" ht="17.25" customHeight="1">
      <c r="A56" s="38"/>
      <c r="B56" s="64"/>
      <c r="C56" s="62" t="s">
        <v>66</v>
      </c>
      <c r="D56" s="73"/>
      <c r="E56" s="46"/>
      <c r="F56" s="46"/>
      <c r="G56" s="46"/>
      <c r="H56" s="46"/>
      <c r="I56" s="46">
        <f>H56</f>
        <v>0</v>
      </c>
      <c r="J56" s="46"/>
      <c r="K56" s="46">
        <f>J56</f>
        <v>0</v>
      </c>
      <c r="L56" s="46"/>
      <c r="M56" s="46">
        <f>L56</f>
        <v>0</v>
      </c>
      <c r="N56" s="46">
        <f>I56-K56-M56</f>
        <v>0</v>
      </c>
      <c r="O56" s="43">
        <f t="shared" si="22"/>
        <v>0</v>
      </c>
      <c r="P56" s="43">
        <f t="shared" si="23"/>
        <v>0</v>
      </c>
      <c r="Q56" s="43">
        <f t="shared" si="24"/>
        <v>0</v>
      </c>
      <c r="R56" s="43">
        <f t="shared" si="25"/>
        <v>0</v>
      </c>
      <c r="S56" s="46"/>
      <c r="T56" s="47">
        <f>S56</f>
        <v>0</v>
      </c>
    </row>
    <row r="57" spans="1:20" ht="18.75" customHeight="1">
      <c r="A57" s="38"/>
      <c r="B57" s="68" t="s">
        <v>67</v>
      </c>
      <c r="C57" s="62" t="s">
        <v>24</v>
      </c>
      <c r="D57" s="63"/>
      <c r="E57" s="42">
        <f t="shared" ref="E57:N57" si="26">SUM(E58,E63:E64)</f>
        <v>54889000000</v>
      </c>
      <c r="F57" s="42">
        <f t="shared" si="26"/>
        <v>54889000000</v>
      </c>
      <c r="G57" s="42">
        <f t="shared" si="26"/>
        <v>2861000000</v>
      </c>
      <c r="H57" s="42">
        <f t="shared" si="26"/>
        <v>4530884580</v>
      </c>
      <c r="I57" s="42">
        <f t="shared" si="26"/>
        <v>4530884580</v>
      </c>
      <c r="J57" s="42">
        <f t="shared" si="26"/>
        <v>3904163440</v>
      </c>
      <c r="K57" s="42">
        <f t="shared" si="26"/>
        <v>3904163440</v>
      </c>
      <c r="L57" s="42">
        <f t="shared" si="26"/>
        <v>0</v>
      </c>
      <c r="M57" s="42">
        <f t="shared" si="26"/>
        <v>0</v>
      </c>
      <c r="N57" s="42">
        <f t="shared" si="26"/>
        <v>626721140</v>
      </c>
      <c r="O57" s="43">
        <f t="shared" si="22"/>
        <v>7.1128339740202957</v>
      </c>
      <c r="P57" s="43">
        <f t="shared" si="23"/>
        <v>7.1128339740202957</v>
      </c>
      <c r="Q57" s="43">
        <f t="shared" si="24"/>
        <v>136.46149737853898</v>
      </c>
      <c r="R57" s="43">
        <f t="shared" si="25"/>
        <v>86.167797282534181</v>
      </c>
      <c r="S57" s="42">
        <f>SUM(S58,S63:S64)</f>
        <v>4588110</v>
      </c>
      <c r="T57" s="44">
        <f>SUM(T58,T63:T64)</f>
        <v>4588110</v>
      </c>
    </row>
    <row r="58" spans="1:20" ht="18.75" customHeight="1">
      <c r="A58" s="38"/>
      <c r="B58" s="69"/>
      <c r="C58" s="74" t="s">
        <v>68</v>
      </c>
      <c r="D58" s="75" t="s">
        <v>69</v>
      </c>
      <c r="E58" s="42">
        <f t="shared" ref="E58:N58" si="27">SUM(E59:E62)</f>
        <v>54889000000</v>
      </c>
      <c r="F58" s="42">
        <f t="shared" si="27"/>
        <v>54889000000</v>
      </c>
      <c r="G58" s="42">
        <f t="shared" si="27"/>
        <v>2861000000</v>
      </c>
      <c r="H58" s="42">
        <f t="shared" si="27"/>
        <v>3906319400</v>
      </c>
      <c r="I58" s="42">
        <f t="shared" si="27"/>
        <v>3906319400</v>
      </c>
      <c r="J58" s="42">
        <f t="shared" si="27"/>
        <v>3292949120</v>
      </c>
      <c r="K58" s="42">
        <f t="shared" si="27"/>
        <v>3292949120</v>
      </c>
      <c r="L58" s="42">
        <f t="shared" si="27"/>
        <v>0</v>
      </c>
      <c r="M58" s="42">
        <f t="shared" si="27"/>
        <v>0</v>
      </c>
      <c r="N58" s="42">
        <f t="shared" si="27"/>
        <v>613370280</v>
      </c>
      <c r="O58" s="43">
        <f t="shared" si="22"/>
        <v>5.9992878718868994</v>
      </c>
      <c r="P58" s="43">
        <f t="shared" si="23"/>
        <v>5.9992878718868994</v>
      </c>
      <c r="Q58" s="43">
        <f t="shared" si="24"/>
        <v>115.09783711988814</v>
      </c>
      <c r="R58" s="43">
        <f t="shared" si="25"/>
        <v>84.297999800016356</v>
      </c>
      <c r="S58" s="42">
        <f>SUM(S59:S62)</f>
        <v>4588110</v>
      </c>
      <c r="T58" s="44">
        <f>SUM(T59:T62)</f>
        <v>4588110</v>
      </c>
    </row>
    <row r="59" spans="1:20" ht="18.75" customHeight="1">
      <c r="A59" s="38"/>
      <c r="B59" s="69"/>
      <c r="C59" s="76"/>
      <c r="D59" s="75" t="s">
        <v>70</v>
      </c>
      <c r="E59" s="46">
        <v>54889000000</v>
      </c>
      <c r="F59" s="46">
        <v>54889000000</v>
      </c>
      <c r="G59" s="46">
        <v>2861000000</v>
      </c>
      <c r="H59" s="46">
        <v>332073060</v>
      </c>
      <c r="I59" s="46">
        <f t="shared" ref="I59:I64" si="28">H59</f>
        <v>332073060</v>
      </c>
      <c r="J59" s="46">
        <v>17655630</v>
      </c>
      <c r="K59" s="46">
        <f t="shared" ref="K59:K64" si="29">J59</f>
        <v>17655630</v>
      </c>
      <c r="L59" s="46"/>
      <c r="M59" s="46">
        <f t="shared" ref="M59:M64" si="30">L59</f>
        <v>0</v>
      </c>
      <c r="N59" s="46">
        <f t="shared" ref="N59:N64" si="31">I59-K59-M59</f>
        <v>314417430</v>
      </c>
      <c r="O59" s="43">
        <f t="shared" si="22"/>
        <v>3.2166062416877694E-2</v>
      </c>
      <c r="P59" s="43">
        <f t="shared" si="23"/>
        <v>3.2166062416877694E-2</v>
      </c>
      <c r="Q59" s="43">
        <f t="shared" si="24"/>
        <v>0.61711394617266691</v>
      </c>
      <c r="R59" s="43">
        <f t="shared" si="25"/>
        <v>5.3167908291024872</v>
      </c>
      <c r="S59" s="46">
        <v>222920</v>
      </c>
      <c r="T59" s="47">
        <f t="shared" ref="T59:T64" si="32">S59</f>
        <v>222920</v>
      </c>
    </row>
    <row r="60" spans="1:20" ht="18.75" customHeight="1">
      <c r="A60" s="38"/>
      <c r="B60" s="69"/>
      <c r="C60" s="76"/>
      <c r="D60" s="75" t="s">
        <v>71</v>
      </c>
      <c r="E60" s="46"/>
      <c r="F60" s="46"/>
      <c r="G60" s="46"/>
      <c r="H60" s="46">
        <v>302897240</v>
      </c>
      <c r="I60" s="46">
        <f t="shared" si="28"/>
        <v>302897240</v>
      </c>
      <c r="J60" s="46">
        <v>107813940</v>
      </c>
      <c r="K60" s="46">
        <f t="shared" si="29"/>
        <v>107813940</v>
      </c>
      <c r="L60" s="46"/>
      <c r="M60" s="46">
        <f t="shared" si="30"/>
        <v>0</v>
      </c>
      <c r="N60" s="46">
        <f t="shared" si="31"/>
        <v>195083300</v>
      </c>
      <c r="O60" s="43">
        <f t="shared" si="22"/>
        <v>0</v>
      </c>
      <c r="P60" s="43">
        <f t="shared" si="23"/>
        <v>0</v>
      </c>
      <c r="Q60" s="43">
        <f t="shared" si="24"/>
        <v>0</v>
      </c>
      <c r="R60" s="43">
        <f t="shared" si="25"/>
        <v>35.594229911107803</v>
      </c>
      <c r="S60" s="46"/>
      <c r="T60" s="47">
        <f t="shared" si="32"/>
        <v>0</v>
      </c>
    </row>
    <row r="61" spans="1:20" ht="18.75" customHeight="1">
      <c r="A61" s="38"/>
      <c r="B61" s="69"/>
      <c r="C61" s="76"/>
      <c r="D61" s="75" t="s">
        <v>72</v>
      </c>
      <c r="E61" s="46"/>
      <c r="F61" s="46"/>
      <c r="G61" s="46"/>
      <c r="H61" s="46">
        <v>480052940</v>
      </c>
      <c r="I61" s="46">
        <f t="shared" si="28"/>
        <v>480052940</v>
      </c>
      <c r="J61" s="46">
        <v>430263890</v>
      </c>
      <c r="K61" s="46">
        <f t="shared" si="29"/>
        <v>430263890</v>
      </c>
      <c r="L61" s="46"/>
      <c r="M61" s="46">
        <f t="shared" si="30"/>
        <v>0</v>
      </c>
      <c r="N61" s="46">
        <f t="shared" si="31"/>
        <v>49789050</v>
      </c>
      <c r="O61" s="43">
        <f t="shared" si="22"/>
        <v>0</v>
      </c>
      <c r="P61" s="43">
        <f t="shared" si="23"/>
        <v>0</v>
      </c>
      <c r="Q61" s="43">
        <f t="shared" si="24"/>
        <v>0</v>
      </c>
      <c r="R61" s="43">
        <f t="shared" si="25"/>
        <v>89.628425148276364</v>
      </c>
      <c r="S61" s="46"/>
      <c r="T61" s="47">
        <f t="shared" si="32"/>
        <v>0</v>
      </c>
    </row>
    <row r="62" spans="1:20" ht="18.75" customHeight="1">
      <c r="A62" s="38"/>
      <c r="B62" s="69"/>
      <c r="C62" s="77"/>
      <c r="D62" s="75" t="s">
        <v>66</v>
      </c>
      <c r="E62" s="46"/>
      <c r="F62" s="46"/>
      <c r="G62" s="46"/>
      <c r="H62" s="46">
        <v>2791296160</v>
      </c>
      <c r="I62" s="46">
        <f t="shared" si="28"/>
        <v>2791296160</v>
      </c>
      <c r="J62" s="46">
        <v>2737215660</v>
      </c>
      <c r="K62" s="46">
        <f t="shared" si="29"/>
        <v>2737215660</v>
      </c>
      <c r="L62" s="46"/>
      <c r="M62" s="46">
        <f t="shared" si="30"/>
        <v>0</v>
      </c>
      <c r="N62" s="46">
        <f t="shared" si="31"/>
        <v>54080500</v>
      </c>
      <c r="O62" s="43">
        <f t="shared" si="22"/>
        <v>0</v>
      </c>
      <c r="P62" s="43">
        <f t="shared" si="23"/>
        <v>0</v>
      </c>
      <c r="Q62" s="43">
        <f t="shared" si="24"/>
        <v>0</v>
      </c>
      <c r="R62" s="43">
        <f t="shared" si="25"/>
        <v>98.062530921118736</v>
      </c>
      <c r="S62" s="46">
        <v>4365190</v>
      </c>
      <c r="T62" s="47">
        <f t="shared" si="32"/>
        <v>4365190</v>
      </c>
    </row>
    <row r="63" spans="1:20" ht="18.75" customHeight="1">
      <c r="A63" s="38"/>
      <c r="B63" s="69"/>
      <c r="C63" s="62" t="s">
        <v>60</v>
      </c>
      <c r="D63" s="63"/>
      <c r="E63" s="46"/>
      <c r="F63" s="46"/>
      <c r="G63" s="46"/>
      <c r="H63" s="46">
        <v>624565180</v>
      </c>
      <c r="I63" s="46">
        <f t="shared" si="28"/>
        <v>624565180</v>
      </c>
      <c r="J63" s="46">
        <v>611214320</v>
      </c>
      <c r="K63" s="46">
        <f t="shared" si="29"/>
        <v>611214320</v>
      </c>
      <c r="L63" s="46"/>
      <c r="M63" s="46">
        <f t="shared" si="30"/>
        <v>0</v>
      </c>
      <c r="N63" s="46">
        <f t="shared" si="31"/>
        <v>13350860</v>
      </c>
      <c r="O63" s="43">
        <f t="shared" si="22"/>
        <v>0</v>
      </c>
      <c r="P63" s="43">
        <f t="shared" si="23"/>
        <v>0</v>
      </c>
      <c r="Q63" s="43">
        <f t="shared" si="24"/>
        <v>0</v>
      </c>
      <c r="R63" s="43">
        <f t="shared" si="25"/>
        <v>97.862375228795173</v>
      </c>
      <c r="S63" s="46"/>
      <c r="T63" s="47">
        <f t="shared" si="32"/>
        <v>0</v>
      </c>
    </row>
    <row r="64" spans="1:20" ht="18.75" customHeight="1">
      <c r="A64" s="38"/>
      <c r="B64" s="70"/>
      <c r="C64" s="62" t="s">
        <v>73</v>
      </c>
      <c r="D64" s="63"/>
      <c r="E64" s="46"/>
      <c r="F64" s="46"/>
      <c r="G64" s="46"/>
      <c r="H64" s="46"/>
      <c r="I64" s="46">
        <f t="shared" si="28"/>
        <v>0</v>
      </c>
      <c r="J64" s="46"/>
      <c r="K64" s="46">
        <f t="shared" si="29"/>
        <v>0</v>
      </c>
      <c r="L64" s="46"/>
      <c r="M64" s="46">
        <f t="shared" si="30"/>
        <v>0</v>
      </c>
      <c r="N64" s="46">
        <f t="shared" si="31"/>
        <v>0</v>
      </c>
      <c r="O64" s="43">
        <f t="shared" si="22"/>
        <v>0</v>
      </c>
      <c r="P64" s="43">
        <f t="shared" si="23"/>
        <v>0</v>
      </c>
      <c r="Q64" s="43">
        <f t="shared" si="24"/>
        <v>0</v>
      </c>
      <c r="R64" s="43">
        <f t="shared" si="25"/>
        <v>0</v>
      </c>
      <c r="S64" s="46"/>
      <c r="T64" s="47">
        <f t="shared" si="32"/>
        <v>0</v>
      </c>
    </row>
    <row r="65" spans="1:20" ht="18.75" customHeight="1">
      <c r="A65" s="38"/>
      <c r="B65" s="67" t="s">
        <v>74</v>
      </c>
      <c r="C65" s="62" t="s">
        <v>24</v>
      </c>
      <c r="D65" s="63"/>
      <c r="E65" s="42">
        <f t="shared" ref="E65:N65" si="33">SUM(E66:E71)</f>
        <v>107854000000</v>
      </c>
      <c r="F65" s="42">
        <f t="shared" si="33"/>
        <v>107854000000</v>
      </c>
      <c r="G65" s="42">
        <f t="shared" si="33"/>
        <v>0</v>
      </c>
      <c r="H65" s="42">
        <f t="shared" si="33"/>
        <v>117885480</v>
      </c>
      <c r="I65" s="42">
        <f t="shared" si="33"/>
        <v>117885480</v>
      </c>
      <c r="J65" s="42">
        <f t="shared" si="33"/>
        <v>49009860</v>
      </c>
      <c r="K65" s="42">
        <f t="shared" si="33"/>
        <v>49009860</v>
      </c>
      <c r="L65" s="42">
        <f t="shared" si="33"/>
        <v>0</v>
      </c>
      <c r="M65" s="42">
        <f t="shared" si="33"/>
        <v>0</v>
      </c>
      <c r="N65" s="42">
        <f t="shared" si="33"/>
        <v>68875620</v>
      </c>
      <c r="O65" s="43">
        <f t="shared" si="22"/>
        <v>4.5440929404565435E-2</v>
      </c>
      <c r="P65" s="43">
        <f t="shared" si="23"/>
        <v>4.5440929404565435E-2</v>
      </c>
      <c r="Q65" s="43">
        <f t="shared" si="24"/>
        <v>0</v>
      </c>
      <c r="R65" s="43">
        <f t="shared" si="25"/>
        <v>41.574127704277061</v>
      </c>
      <c r="S65" s="42">
        <f>SUM(S66:S71)</f>
        <v>0</v>
      </c>
      <c r="T65" s="44">
        <f>SUM(T66:T71)</f>
        <v>0</v>
      </c>
    </row>
    <row r="66" spans="1:20" ht="18.75" customHeight="1">
      <c r="A66" s="38"/>
      <c r="B66" s="61"/>
      <c r="C66" s="62" t="s">
        <v>75</v>
      </c>
      <c r="D66" s="63"/>
      <c r="E66" s="46">
        <v>107854000000</v>
      </c>
      <c r="F66" s="46">
        <v>107854000000</v>
      </c>
      <c r="G66" s="46">
        <v>0</v>
      </c>
      <c r="H66" s="46">
        <v>1881870</v>
      </c>
      <c r="I66" s="46">
        <f t="shared" ref="I66:I71" si="34">H66</f>
        <v>1881870</v>
      </c>
      <c r="J66" s="46">
        <v>350510</v>
      </c>
      <c r="K66" s="46">
        <f t="shared" ref="K66:K71" si="35">J66</f>
        <v>350510</v>
      </c>
      <c r="L66" s="46"/>
      <c r="M66" s="46">
        <f t="shared" ref="M66:M71" si="36">L66</f>
        <v>0</v>
      </c>
      <c r="N66" s="46">
        <f t="shared" ref="N66:N71" si="37">I66-K66-M66</f>
        <v>1531360</v>
      </c>
      <c r="O66" s="43">
        <f t="shared" si="22"/>
        <v>3.2498562872030712E-4</v>
      </c>
      <c r="P66" s="43">
        <f t="shared" si="23"/>
        <v>3.2498562872030712E-4</v>
      </c>
      <c r="Q66" s="43">
        <f t="shared" si="24"/>
        <v>0</v>
      </c>
      <c r="R66" s="43">
        <f t="shared" si="25"/>
        <v>18.625622386243471</v>
      </c>
      <c r="S66" s="46"/>
      <c r="T66" s="47">
        <f t="shared" ref="T66:T71" si="38">S66</f>
        <v>0</v>
      </c>
    </row>
    <row r="67" spans="1:20" ht="18.75" customHeight="1">
      <c r="A67" s="38"/>
      <c r="B67" s="61"/>
      <c r="C67" s="62" t="s">
        <v>76</v>
      </c>
      <c r="D67" s="63"/>
      <c r="E67" s="46"/>
      <c r="F67" s="46"/>
      <c r="G67" s="46"/>
      <c r="H67" s="46">
        <v>599780</v>
      </c>
      <c r="I67" s="46">
        <f t="shared" si="34"/>
        <v>599780</v>
      </c>
      <c r="J67" s="46">
        <v>272700</v>
      </c>
      <c r="K67" s="46">
        <f t="shared" si="35"/>
        <v>272700</v>
      </c>
      <c r="L67" s="46"/>
      <c r="M67" s="46">
        <f t="shared" si="36"/>
        <v>0</v>
      </c>
      <c r="N67" s="46">
        <f t="shared" si="37"/>
        <v>327080</v>
      </c>
      <c r="O67" s="43">
        <f t="shared" si="22"/>
        <v>0</v>
      </c>
      <c r="P67" s="43">
        <f t="shared" si="23"/>
        <v>0</v>
      </c>
      <c r="Q67" s="43">
        <f t="shared" si="24"/>
        <v>0</v>
      </c>
      <c r="R67" s="43">
        <f t="shared" si="25"/>
        <v>45.466671112741338</v>
      </c>
      <c r="S67" s="46"/>
      <c r="T67" s="47">
        <f t="shared" si="38"/>
        <v>0</v>
      </c>
    </row>
    <row r="68" spans="1:20" ht="18.75" customHeight="1">
      <c r="A68" s="38"/>
      <c r="B68" s="61"/>
      <c r="C68" s="62" t="s">
        <v>77</v>
      </c>
      <c r="D68" s="63"/>
      <c r="E68" s="46"/>
      <c r="F68" s="46"/>
      <c r="G68" s="46"/>
      <c r="H68" s="46">
        <v>115403830</v>
      </c>
      <c r="I68" s="46">
        <f t="shared" si="34"/>
        <v>115403830</v>
      </c>
      <c r="J68" s="46">
        <v>48386650</v>
      </c>
      <c r="K68" s="46">
        <f t="shared" si="35"/>
        <v>48386650</v>
      </c>
      <c r="L68" s="46"/>
      <c r="M68" s="46">
        <f t="shared" si="36"/>
        <v>0</v>
      </c>
      <c r="N68" s="46">
        <f t="shared" si="37"/>
        <v>67017180</v>
      </c>
      <c r="O68" s="43">
        <f t="shared" si="22"/>
        <v>0</v>
      </c>
      <c r="P68" s="43">
        <f t="shared" si="23"/>
        <v>0</v>
      </c>
      <c r="Q68" s="43">
        <f t="shared" si="24"/>
        <v>0</v>
      </c>
      <c r="R68" s="43">
        <f t="shared" si="25"/>
        <v>41.928114517516448</v>
      </c>
      <c r="S68" s="46"/>
      <c r="T68" s="47">
        <f t="shared" si="38"/>
        <v>0</v>
      </c>
    </row>
    <row r="69" spans="1:20" ht="18.75" customHeight="1">
      <c r="A69" s="38"/>
      <c r="B69" s="61"/>
      <c r="C69" s="62" t="s">
        <v>78</v>
      </c>
      <c r="D69" s="63"/>
      <c r="E69" s="46"/>
      <c r="F69" s="46"/>
      <c r="G69" s="46"/>
      <c r="H69" s="46"/>
      <c r="I69" s="46">
        <f t="shared" si="34"/>
        <v>0</v>
      </c>
      <c r="J69" s="46"/>
      <c r="K69" s="46">
        <f t="shared" si="35"/>
        <v>0</v>
      </c>
      <c r="L69" s="46"/>
      <c r="M69" s="46">
        <f t="shared" si="36"/>
        <v>0</v>
      </c>
      <c r="N69" s="46">
        <f t="shared" si="37"/>
        <v>0</v>
      </c>
      <c r="O69" s="43">
        <f t="shared" si="22"/>
        <v>0</v>
      </c>
      <c r="P69" s="43">
        <f t="shared" si="23"/>
        <v>0</v>
      </c>
      <c r="Q69" s="43">
        <f t="shared" si="24"/>
        <v>0</v>
      </c>
      <c r="R69" s="43">
        <f t="shared" si="25"/>
        <v>0</v>
      </c>
      <c r="S69" s="46"/>
      <c r="T69" s="47">
        <f t="shared" si="38"/>
        <v>0</v>
      </c>
    </row>
    <row r="70" spans="1:20" ht="18.75" customHeight="1">
      <c r="A70" s="38"/>
      <c r="B70" s="61"/>
      <c r="C70" s="62" t="s">
        <v>79</v>
      </c>
      <c r="D70" s="63"/>
      <c r="E70" s="46"/>
      <c r="F70" s="46"/>
      <c r="G70" s="46"/>
      <c r="H70" s="46"/>
      <c r="I70" s="46">
        <f t="shared" si="34"/>
        <v>0</v>
      </c>
      <c r="J70" s="46"/>
      <c r="K70" s="46">
        <f t="shared" si="35"/>
        <v>0</v>
      </c>
      <c r="L70" s="46"/>
      <c r="M70" s="46">
        <f t="shared" si="36"/>
        <v>0</v>
      </c>
      <c r="N70" s="46">
        <f t="shared" si="37"/>
        <v>0</v>
      </c>
      <c r="O70" s="43">
        <f t="shared" si="22"/>
        <v>0</v>
      </c>
      <c r="P70" s="43">
        <f t="shared" si="23"/>
        <v>0</v>
      </c>
      <c r="Q70" s="43">
        <f t="shared" si="24"/>
        <v>0</v>
      </c>
      <c r="R70" s="43">
        <f t="shared" si="25"/>
        <v>0</v>
      </c>
      <c r="S70" s="46"/>
      <c r="T70" s="47">
        <f t="shared" si="38"/>
        <v>0</v>
      </c>
    </row>
    <row r="71" spans="1:20" ht="17.25" customHeight="1">
      <c r="A71" s="38"/>
      <c r="B71" s="64"/>
      <c r="C71" s="62" t="s">
        <v>80</v>
      </c>
      <c r="D71" s="63"/>
      <c r="E71" s="46"/>
      <c r="F71" s="46"/>
      <c r="G71" s="46"/>
      <c r="H71" s="46"/>
      <c r="I71" s="46">
        <f t="shared" si="34"/>
        <v>0</v>
      </c>
      <c r="J71" s="46"/>
      <c r="K71" s="46">
        <f t="shared" si="35"/>
        <v>0</v>
      </c>
      <c r="L71" s="46"/>
      <c r="M71" s="46">
        <f t="shared" si="36"/>
        <v>0</v>
      </c>
      <c r="N71" s="46">
        <f t="shared" si="37"/>
        <v>0</v>
      </c>
      <c r="O71" s="43">
        <f t="shared" si="22"/>
        <v>0</v>
      </c>
      <c r="P71" s="43">
        <f t="shared" si="23"/>
        <v>0</v>
      </c>
      <c r="Q71" s="43">
        <f t="shared" si="24"/>
        <v>0</v>
      </c>
      <c r="R71" s="43">
        <f t="shared" si="25"/>
        <v>0</v>
      </c>
      <c r="S71" s="46"/>
      <c r="T71" s="47">
        <f t="shared" si="38"/>
        <v>0</v>
      </c>
    </row>
    <row r="72" spans="1:20" ht="17.25" customHeight="1">
      <c r="A72" s="38"/>
      <c r="B72" s="80" t="s">
        <v>81</v>
      </c>
      <c r="C72" s="62" t="s">
        <v>24</v>
      </c>
      <c r="D72" s="73"/>
      <c r="E72" s="42">
        <f t="shared" ref="E72:T72" si="39">SUM(E73:E78)</f>
        <v>0</v>
      </c>
      <c r="F72" s="42">
        <f t="shared" si="39"/>
        <v>0</v>
      </c>
      <c r="G72" s="42">
        <f t="shared" si="39"/>
        <v>0</v>
      </c>
      <c r="H72" s="42">
        <f t="shared" si="39"/>
        <v>13729710</v>
      </c>
      <c r="I72" s="42">
        <f t="shared" si="39"/>
        <v>13729710</v>
      </c>
      <c r="J72" s="42">
        <f t="shared" si="39"/>
        <v>162000</v>
      </c>
      <c r="K72" s="42">
        <f t="shared" si="39"/>
        <v>162000</v>
      </c>
      <c r="L72" s="42">
        <f t="shared" si="39"/>
        <v>0</v>
      </c>
      <c r="M72" s="42">
        <f t="shared" si="39"/>
        <v>0</v>
      </c>
      <c r="N72" s="42">
        <f t="shared" si="39"/>
        <v>13567710</v>
      </c>
      <c r="O72" s="43">
        <f>IF(E72=0,0,+K72/E72)*100</f>
        <v>0</v>
      </c>
      <c r="P72" s="43">
        <f>IF(F72=0,0,+K72/F72)*100</f>
        <v>0</v>
      </c>
      <c r="Q72" s="43">
        <f>IF(G72=0,0,+K72/G72)*100</f>
        <v>0</v>
      </c>
      <c r="R72" s="43">
        <f>IF(I72=0,0,+K72/I72)*100</f>
        <v>1.1799229554010975</v>
      </c>
      <c r="S72" s="42">
        <f t="shared" si="39"/>
        <v>0</v>
      </c>
      <c r="T72" s="44">
        <f t="shared" si="39"/>
        <v>0</v>
      </c>
    </row>
    <row r="73" spans="1:20" ht="17.25" customHeight="1">
      <c r="A73" s="38"/>
      <c r="B73" s="61"/>
      <c r="C73" s="62" t="s">
        <v>75</v>
      </c>
      <c r="D73" s="73"/>
      <c r="E73" s="46"/>
      <c r="F73" s="46"/>
      <c r="G73" s="46"/>
      <c r="H73" s="46">
        <v>7913070</v>
      </c>
      <c r="I73" s="46">
        <f t="shared" ref="I73:I78" si="40">H73</f>
        <v>7913070</v>
      </c>
      <c r="J73" s="46"/>
      <c r="K73" s="46">
        <f t="shared" ref="K73:K78" si="41">J73</f>
        <v>0</v>
      </c>
      <c r="L73" s="46"/>
      <c r="M73" s="46">
        <f t="shared" ref="M73:M78" si="42">L73</f>
        <v>0</v>
      </c>
      <c r="N73" s="46">
        <f t="shared" ref="N73:N78" si="43">I73-K73-M73</f>
        <v>7913070</v>
      </c>
      <c r="O73" s="43">
        <f t="shared" ref="O73:O95" si="44">IF(E73=0,0,+K73/E73)*100</f>
        <v>0</v>
      </c>
      <c r="P73" s="43">
        <f t="shared" ref="P73:P95" si="45">IF(F73=0,0,+K73/F73)*100</f>
        <v>0</v>
      </c>
      <c r="Q73" s="43">
        <f t="shared" ref="Q73:Q95" si="46">IF(G73=0,0,+K73/G73)*100</f>
        <v>0</v>
      </c>
      <c r="R73" s="43">
        <f t="shared" ref="R73:R95" si="47">IF(I73=0,0,+K73/I73)*100</f>
        <v>0</v>
      </c>
      <c r="S73" s="46"/>
      <c r="T73" s="47">
        <f t="shared" ref="T73:T78" si="48">S73</f>
        <v>0</v>
      </c>
    </row>
    <row r="74" spans="1:20" ht="17.25" customHeight="1">
      <c r="A74" s="38"/>
      <c r="B74" s="61"/>
      <c r="C74" s="62" t="s">
        <v>82</v>
      </c>
      <c r="D74" s="73"/>
      <c r="E74" s="46"/>
      <c r="F74" s="46"/>
      <c r="G74" s="46"/>
      <c r="H74" s="46"/>
      <c r="I74" s="46">
        <f t="shared" si="40"/>
        <v>0</v>
      </c>
      <c r="J74" s="46"/>
      <c r="K74" s="46">
        <f t="shared" si="41"/>
        <v>0</v>
      </c>
      <c r="L74" s="46"/>
      <c r="M74" s="46">
        <f t="shared" si="42"/>
        <v>0</v>
      </c>
      <c r="N74" s="46">
        <f t="shared" si="43"/>
        <v>0</v>
      </c>
      <c r="O74" s="43">
        <f t="shared" si="44"/>
        <v>0</v>
      </c>
      <c r="P74" s="43">
        <f t="shared" si="45"/>
        <v>0</v>
      </c>
      <c r="Q74" s="43">
        <f t="shared" si="46"/>
        <v>0</v>
      </c>
      <c r="R74" s="43">
        <f t="shared" si="47"/>
        <v>0</v>
      </c>
      <c r="S74" s="46"/>
      <c r="T74" s="47">
        <f t="shared" si="48"/>
        <v>0</v>
      </c>
    </row>
    <row r="75" spans="1:20" ht="17.25" customHeight="1">
      <c r="A75" s="38"/>
      <c r="B75" s="61"/>
      <c r="C75" s="62" t="s">
        <v>83</v>
      </c>
      <c r="D75" s="73"/>
      <c r="E75" s="46"/>
      <c r="F75" s="46"/>
      <c r="G75" s="46"/>
      <c r="H75" s="46">
        <v>5816640</v>
      </c>
      <c r="I75" s="46">
        <f t="shared" si="40"/>
        <v>5816640</v>
      </c>
      <c r="J75" s="46">
        <v>162000</v>
      </c>
      <c r="K75" s="46">
        <f t="shared" si="41"/>
        <v>162000</v>
      </c>
      <c r="L75" s="46"/>
      <c r="M75" s="46">
        <f t="shared" si="42"/>
        <v>0</v>
      </c>
      <c r="N75" s="46">
        <f t="shared" si="43"/>
        <v>5654640</v>
      </c>
      <c r="O75" s="43">
        <f t="shared" si="44"/>
        <v>0</v>
      </c>
      <c r="P75" s="43">
        <f t="shared" si="45"/>
        <v>0</v>
      </c>
      <c r="Q75" s="43">
        <f t="shared" si="46"/>
        <v>0</v>
      </c>
      <c r="R75" s="43">
        <f t="shared" si="47"/>
        <v>2.785113054959564</v>
      </c>
      <c r="S75" s="46"/>
      <c r="T75" s="47">
        <f t="shared" si="48"/>
        <v>0</v>
      </c>
    </row>
    <row r="76" spans="1:20" ht="17.25" customHeight="1">
      <c r="A76" s="38"/>
      <c r="B76" s="61"/>
      <c r="C76" s="62" t="s">
        <v>84</v>
      </c>
      <c r="D76" s="73"/>
      <c r="E76" s="46"/>
      <c r="F76" s="46"/>
      <c r="G76" s="46"/>
      <c r="H76" s="46"/>
      <c r="I76" s="46">
        <f t="shared" si="40"/>
        <v>0</v>
      </c>
      <c r="J76" s="46"/>
      <c r="K76" s="46">
        <f t="shared" si="41"/>
        <v>0</v>
      </c>
      <c r="L76" s="46"/>
      <c r="M76" s="46">
        <f t="shared" si="42"/>
        <v>0</v>
      </c>
      <c r="N76" s="46">
        <f t="shared" si="43"/>
        <v>0</v>
      </c>
      <c r="O76" s="43">
        <f t="shared" si="44"/>
        <v>0</v>
      </c>
      <c r="P76" s="43">
        <f t="shared" si="45"/>
        <v>0</v>
      </c>
      <c r="Q76" s="43">
        <f t="shared" si="46"/>
        <v>0</v>
      </c>
      <c r="R76" s="43">
        <f t="shared" si="47"/>
        <v>0</v>
      </c>
      <c r="S76" s="46"/>
      <c r="T76" s="47">
        <f t="shared" si="48"/>
        <v>0</v>
      </c>
    </row>
    <row r="77" spans="1:20" ht="17.25" customHeight="1">
      <c r="A77" s="38"/>
      <c r="B77" s="61"/>
      <c r="C77" s="62" t="s">
        <v>79</v>
      </c>
      <c r="D77" s="73"/>
      <c r="E77" s="46"/>
      <c r="F77" s="46"/>
      <c r="G77" s="46"/>
      <c r="H77" s="46"/>
      <c r="I77" s="46">
        <f t="shared" si="40"/>
        <v>0</v>
      </c>
      <c r="J77" s="46"/>
      <c r="K77" s="46">
        <f t="shared" si="41"/>
        <v>0</v>
      </c>
      <c r="L77" s="46"/>
      <c r="M77" s="46">
        <f t="shared" si="42"/>
        <v>0</v>
      </c>
      <c r="N77" s="46">
        <f t="shared" si="43"/>
        <v>0</v>
      </c>
      <c r="O77" s="43">
        <f t="shared" si="44"/>
        <v>0</v>
      </c>
      <c r="P77" s="43">
        <f t="shared" si="45"/>
        <v>0</v>
      </c>
      <c r="Q77" s="43">
        <f t="shared" si="46"/>
        <v>0</v>
      </c>
      <c r="R77" s="43">
        <f t="shared" si="47"/>
        <v>0</v>
      </c>
      <c r="S77" s="46"/>
      <c r="T77" s="47">
        <f t="shared" si="48"/>
        <v>0</v>
      </c>
    </row>
    <row r="78" spans="1:20" ht="17.25" customHeight="1">
      <c r="A78" s="38"/>
      <c r="B78" s="64"/>
      <c r="C78" s="62" t="s">
        <v>85</v>
      </c>
      <c r="D78" s="73"/>
      <c r="E78" s="46"/>
      <c r="F78" s="46"/>
      <c r="G78" s="46"/>
      <c r="H78" s="46"/>
      <c r="I78" s="46">
        <f t="shared" si="40"/>
        <v>0</v>
      </c>
      <c r="J78" s="46"/>
      <c r="K78" s="46">
        <f t="shared" si="41"/>
        <v>0</v>
      </c>
      <c r="L78" s="46"/>
      <c r="M78" s="46">
        <f t="shared" si="42"/>
        <v>0</v>
      </c>
      <c r="N78" s="46">
        <f t="shared" si="43"/>
        <v>0</v>
      </c>
      <c r="O78" s="43">
        <f t="shared" si="44"/>
        <v>0</v>
      </c>
      <c r="P78" s="43">
        <f t="shared" si="45"/>
        <v>0</v>
      </c>
      <c r="Q78" s="43">
        <f t="shared" si="46"/>
        <v>0</v>
      </c>
      <c r="R78" s="43">
        <f t="shared" si="47"/>
        <v>0</v>
      </c>
      <c r="S78" s="46"/>
      <c r="T78" s="47">
        <f t="shared" si="48"/>
        <v>0</v>
      </c>
    </row>
    <row r="79" spans="1:20" ht="18.75" customHeight="1">
      <c r="A79" s="38"/>
      <c r="B79" s="67" t="s">
        <v>86</v>
      </c>
      <c r="C79" s="62" t="s">
        <v>24</v>
      </c>
      <c r="D79" s="63"/>
      <c r="E79" s="42">
        <f t="shared" ref="E79:N79" si="49">SUM(E80:E85)</f>
        <v>27153000000</v>
      </c>
      <c r="F79" s="42">
        <f t="shared" si="49"/>
        <v>27153000000</v>
      </c>
      <c r="G79" s="42">
        <f t="shared" si="49"/>
        <v>4413000000</v>
      </c>
      <c r="H79" s="42">
        <f t="shared" si="49"/>
        <v>6556311530</v>
      </c>
      <c r="I79" s="42">
        <f t="shared" si="49"/>
        <v>6556311530</v>
      </c>
      <c r="J79" s="42">
        <f t="shared" si="49"/>
        <v>6542336360</v>
      </c>
      <c r="K79" s="42">
        <f t="shared" si="49"/>
        <v>6542336360</v>
      </c>
      <c r="L79" s="42">
        <f t="shared" si="49"/>
        <v>0</v>
      </c>
      <c r="M79" s="42">
        <f t="shared" si="49"/>
        <v>0</v>
      </c>
      <c r="N79" s="42">
        <f t="shared" si="49"/>
        <v>13975170</v>
      </c>
      <c r="O79" s="43">
        <f t="shared" si="44"/>
        <v>24.09434080948698</v>
      </c>
      <c r="P79" s="43">
        <f t="shared" si="45"/>
        <v>24.09434080948698</v>
      </c>
      <c r="Q79" s="43">
        <f t="shared" si="46"/>
        <v>148.25144708814867</v>
      </c>
      <c r="R79" s="43">
        <f t="shared" si="47"/>
        <v>99.786844021427996</v>
      </c>
      <c r="S79" s="42">
        <f>SUM(S80:S85)</f>
        <v>207530</v>
      </c>
      <c r="T79" s="44">
        <f>SUM(T80:T85)</f>
        <v>207530</v>
      </c>
    </row>
    <row r="80" spans="1:20" ht="18.75" customHeight="1">
      <c r="A80" s="38"/>
      <c r="B80" s="61"/>
      <c r="C80" s="62" t="s">
        <v>87</v>
      </c>
      <c r="D80" s="63"/>
      <c r="E80" s="46">
        <v>27153000000</v>
      </c>
      <c r="F80" s="46">
        <v>27153000000</v>
      </c>
      <c r="G80" s="46">
        <v>4413000000</v>
      </c>
      <c r="H80" s="46">
        <v>6546022280</v>
      </c>
      <c r="I80" s="46">
        <f t="shared" ref="I80:I85" si="50">H80</f>
        <v>6546022280</v>
      </c>
      <c r="J80" s="46">
        <v>6532047110</v>
      </c>
      <c r="K80" s="46">
        <f t="shared" ref="K80:K85" si="51">J80</f>
        <v>6532047110</v>
      </c>
      <c r="L80" s="46"/>
      <c r="M80" s="46">
        <f t="shared" ref="M80:M85" si="52">L80</f>
        <v>0</v>
      </c>
      <c r="N80" s="46">
        <f t="shared" ref="N80:N85" si="53">I80-K80-M80</f>
        <v>13975170</v>
      </c>
      <c r="O80" s="43">
        <f t="shared" si="44"/>
        <v>24.056447206570176</v>
      </c>
      <c r="P80" s="43">
        <f t="shared" si="45"/>
        <v>24.056447206570176</v>
      </c>
      <c r="Q80" s="43">
        <f t="shared" si="46"/>
        <v>148.01828937230908</v>
      </c>
      <c r="R80" s="43">
        <f t="shared" si="47"/>
        <v>99.786508975951733</v>
      </c>
      <c r="S80" s="46">
        <v>207530</v>
      </c>
      <c r="T80" s="47">
        <f t="shared" ref="T80:T85" si="54">S80</f>
        <v>207530</v>
      </c>
    </row>
    <row r="81" spans="1:20" ht="18.75" customHeight="1">
      <c r="A81" s="38"/>
      <c r="B81" s="61"/>
      <c r="C81" s="62" t="s">
        <v>88</v>
      </c>
      <c r="D81" s="63"/>
      <c r="E81" s="46"/>
      <c r="F81" s="46"/>
      <c r="G81" s="46"/>
      <c r="H81" s="46">
        <v>2106000</v>
      </c>
      <c r="I81" s="46">
        <f t="shared" si="50"/>
        <v>2106000</v>
      </c>
      <c r="J81" s="46">
        <v>2106000</v>
      </c>
      <c r="K81" s="46">
        <f t="shared" si="51"/>
        <v>2106000</v>
      </c>
      <c r="L81" s="46"/>
      <c r="M81" s="46">
        <f t="shared" si="52"/>
        <v>0</v>
      </c>
      <c r="N81" s="46">
        <f t="shared" si="53"/>
        <v>0</v>
      </c>
      <c r="O81" s="43">
        <f t="shared" si="44"/>
        <v>0</v>
      </c>
      <c r="P81" s="43">
        <f t="shared" si="45"/>
        <v>0</v>
      </c>
      <c r="Q81" s="43">
        <f t="shared" si="46"/>
        <v>0</v>
      </c>
      <c r="R81" s="43">
        <f t="shared" si="47"/>
        <v>100</v>
      </c>
      <c r="S81" s="46"/>
      <c r="T81" s="47">
        <f t="shared" si="54"/>
        <v>0</v>
      </c>
    </row>
    <row r="82" spans="1:20" ht="18.75" customHeight="1">
      <c r="A82" s="38"/>
      <c r="B82" s="61"/>
      <c r="C82" s="62" t="s">
        <v>89</v>
      </c>
      <c r="D82" s="63"/>
      <c r="E82" s="46"/>
      <c r="F82" s="46"/>
      <c r="G82" s="46"/>
      <c r="H82" s="46">
        <v>8183250</v>
      </c>
      <c r="I82" s="46">
        <f t="shared" si="50"/>
        <v>8183250</v>
      </c>
      <c r="J82" s="46">
        <v>8183250</v>
      </c>
      <c r="K82" s="46">
        <f t="shared" si="51"/>
        <v>8183250</v>
      </c>
      <c r="L82" s="46"/>
      <c r="M82" s="46">
        <f t="shared" si="52"/>
        <v>0</v>
      </c>
      <c r="N82" s="46">
        <f t="shared" si="53"/>
        <v>0</v>
      </c>
      <c r="O82" s="43">
        <f t="shared" si="44"/>
        <v>0</v>
      </c>
      <c r="P82" s="43">
        <f t="shared" si="45"/>
        <v>0</v>
      </c>
      <c r="Q82" s="43">
        <f t="shared" si="46"/>
        <v>0</v>
      </c>
      <c r="R82" s="43">
        <f t="shared" si="47"/>
        <v>100</v>
      </c>
      <c r="S82" s="46"/>
      <c r="T82" s="47">
        <f t="shared" si="54"/>
        <v>0</v>
      </c>
    </row>
    <row r="83" spans="1:20" ht="18.75" customHeight="1">
      <c r="A83" s="38"/>
      <c r="B83" s="61"/>
      <c r="C83" s="62" t="s">
        <v>90</v>
      </c>
      <c r="D83" s="63"/>
      <c r="E83" s="46"/>
      <c r="F83" s="46"/>
      <c r="G83" s="46"/>
      <c r="H83" s="46"/>
      <c r="I83" s="46">
        <f t="shared" si="50"/>
        <v>0</v>
      </c>
      <c r="J83" s="46"/>
      <c r="K83" s="46">
        <f t="shared" si="51"/>
        <v>0</v>
      </c>
      <c r="L83" s="46"/>
      <c r="M83" s="46">
        <f t="shared" si="52"/>
        <v>0</v>
      </c>
      <c r="N83" s="46">
        <f t="shared" si="53"/>
        <v>0</v>
      </c>
      <c r="O83" s="43">
        <f t="shared" si="44"/>
        <v>0</v>
      </c>
      <c r="P83" s="43">
        <f t="shared" si="45"/>
        <v>0</v>
      </c>
      <c r="Q83" s="43">
        <f t="shared" si="46"/>
        <v>0</v>
      </c>
      <c r="R83" s="43">
        <f t="shared" si="47"/>
        <v>0</v>
      </c>
      <c r="S83" s="46"/>
      <c r="T83" s="47">
        <f t="shared" si="54"/>
        <v>0</v>
      </c>
    </row>
    <row r="84" spans="1:20" ht="18.75" customHeight="1">
      <c r="A84" s="38"/>
      <c r="B84" s="61"/>
      <c r="C84" s="62" t="s">
        <v>91</v>
      </c>
      <c r="D84" s="63"/>
      <c r="E84" s="46"/>
      <c r="F84" s="46"/>
      <c r="G84" s="46"/>
      <c r="H84" s="46"/>
      <c r="I84" s="46">
        <f t="shared" si="50"/>
        <v>0</v>
      </c>
      <c r="J84" s="46"/>
      <c r="K84" s="46">
        <f t="shared" si="51"/>
        <v>0</v>
      </c>
      <c r="L84" s="46"/>
      <c r="M84" s="46">
        <f t="shared" si="52"/>
        <v>0</v>
      </c>
      <c r="N84" s="46">
        <f t="shared" si="53"/>
        <v>0</v>
      </c>
      <c r="O84" s="43">
        <f t="shared" si="44"/>
        <v>0</v>
      </c>
      <c r="P84" s="43">
        <f t="shared" si="45"/>
        <v>0</v>
      </c>
      <c r="Q84" s="43">
        <f t="shared" si="46"/>
        <v>0</v>
      </c>
      <c r="R84" s="43">
        <f t="shared" si="47"/>
        <v>0</v>
      </c>
      <c r="S84" s="46"/>
      <c r="T84" s="47">
        <f t="shared" si="54"/>
        <v>0</v>
      </c>
    </row>
    <row r="85" spans="1:20" ht="18.75" customHeight="1">
      <c r="A85" s="38"/>
      <c r="B85" s="64"/>
      <c r="C85" s="62" t="s">
        <v>80</v>
      </c>
      <c r="D85" s="63"/>
      <c r="E85" s="46"/>
      <c r="F85" s="46"/>
      <c r="G85" s="46"/>
      <c r="H85" s="46"/>
      <c r="I85" s="46">
        <f t="shared" si="50"/>
        <v>0</v>
      </c>
      <c r="J85" s="46"/>
      <c r="K85" s="46">
        <f t="shared" si="51"/>
        <v>0</v>
      </c>
      <c r="L85" s="46"/>
      <c r="M85" s="46">
        <f t="shared" si="52"/>
        <v>0</v>
      </c>
      <c r="N85" s="46">
        <f t="shared" si="53"/>
        <v>0</v>
      </c>
      <c r="O85" s="43">
        <f t="shared" si="44"/>
        <v>0</v>
      </c>
      <c r="P85" s="43">
        <f t="shared" si="45"/>
        <v>0</v>
      </c>
      <c r="Q85" s="43">
        <f t="shared" si="46"/>
        <v>0</v>
      </c>
      <c r="R85" s="43">
        <f t="shared" si="47"/>
        <v>0</v>
      </c>
      <c r="S85" s="46"/>
      <c r="T85" s="47">
        <f t="shared" si="54"/>
        <v>0</v>
      </c>
    </row>
    <row r="86" spans="1:20" ht="20.25" customHeight="1">
      <c r="A86" s="38"/>
      <c r="B86" s="81" t="s">
        <v>92</v>
      </c>
      <c r="C86" s="62" t="s">
        <v>24</v>
      </c>
      <c r="D86" s="63"/>
      <c r="E86" s="42">
        <f t="shared" ref="E86:N86" si="55">SUM(E87:E88)</f>
        <v>15059000000</v>
      </c>
      <c r="F86" s="42">
        <f t="shared" si="55"/>
        <v>15059000000</v>
      </c>
      <c r="G86" s="42">
        <f t="shared" si="55"/>
        <v>582000000</v>
      </c>
      <c r="H86" s="42">
        <f t="shared" si="55"/>
        <v>1304590</v>
      </c>
      <c r="I86" s="42">
        <f t="shared" si="55"/>
        <v>1304590</v>
      </c>
      <c r="J86" s="42">
        <f t="shared" si="55"/>
        <v>336520</v>
      </c>
      <c r="K86" s="42">
        <f t="shared" si="55"/>
        <v>336520</v>
      </c>
      <c r="L86" s="42">
        <f t="shared" si="55"/>
        <v>0</v>
      </c>
      <c r="M86" s="42">
        <f t="shared" si="55"/>
        <v>0</v>
      </c>
      <c r="N86" s="42">
        <f t="shared" si="55"/>
        <v>968070</v>
      </c>
      <c r="O86" s="43">
        <f t="shared" si="44"/>
        <v>2.2346769373796402E-3</v>
      </c>
      <c r="P86" s="43">
        <f t="shared" si="45"/>
        <v>2.2346769373796402E-3</v>
      </c>
      <c r="Q86" s="43">
        <f t="shared" si="46"/>
        <v>5.7821305841924402E-2</v>
      </c>
      <c r="R86" s="43">
        <f t="shared" si="47"/>
        <v>25.795077380632996</v>
      </c>
      <c r="S86" s="42">
        <f>SUM(S87:S88)</f>
        <v>0</v>
      </c>
      <c r="T86" s="44">
        <f>SUM(T87:T88)</f>
        <v>0</v>
      </c>
    </row>
    <row r="87" spans="1:20" ht="20.25" customHeight="1">
      <c r="A87" s="38"/>
      <c r="B87" s="69"/>
      <c r="C87" s="62" t="s">
        <v>93</v>
      </c>
      <c r="D87" s="63"/>
      <c r="E87" s="46">
        <v>6978000000</v>
      </c>
      <c r="F87" s="46">
        <v>6978000000</v>
      </c>
      <c r="G87" s="46">
        <v>581000000</v>
      </c>
      <c r="H87" s="46">
        <v>231930</v>
      </c>
      <c r="I87" s="46">
        <f>H87</f>
        <v>231930</v>
      </c>
      <c r="J87" s="46">
        <v>46700</v>
      </c>
      <c r="K87" s="46">
        <f>J87</f>
        <v>46700</v>
      </c>
      <c r="L87" s="46"/>
      <c r="M87" s="46">
        <f>L87</f>
        <v>0</v>
      </c>
      <c r="N87" s="46">
        <f>I87-K87-M87</f>
        <v>185230</v>
      </c>
      <c r="O87" s="43">
        <f t="shared" si="44"/>
        <v>6.6924620235024363E-4</v>
      </c>
      <c r="P87" s="43">
        <f t="shared" si="45"/>
        <v>6.6924620235024363E-4</v>
      </c>
      <c r="Q87" s="43">
        <f t="shared" si="46"/>
        <v>8.0378657487091224E-3</v>
      </c>
      <c r="R87" s="43">
        <f t="shared" si="47"/>
        <v>20.135385676712801</v>
      </c>
      <c r="S87" s="46"/>
      <c r="T87" s="47">
        <f>S87</f>
        <v>0</v>
      </c>
    </row>
    <row r="88" spans="1:20" ht="20.25" customHeight="1">
      <c r="A88" s="38"/>
      <c r="B88" s="70"/>
      <c r="C88" s="62" t="s">
        <v>94</v>
      </c>
      <c r="D88" s="63"/>
      <c r="E88" s="46">
        <v>8081000000</v>
      </c>
      <c r="F88" s="46">
        <v>8081000000</v>
      </c>
      <c r="G88" s="46">
        <v>1000000</v>
      </c>
      <c r="H88" s="46">
        <v>1072660</v>
      </c>
      <c r="I88" s="46">
        <f>H88</f>
        <v>1072660</v>
      </c>
      <c r="J88" s="46">
        <v>289820</v>
      </c>
      <c r="K88" s="46">
        <f>J88</f>
        <v>289820</v>
      </c>
      <c r="L88" s="46"/>
      <c r="M88" s="46">
        <f>L88</f>
        <v>0</v>
      </c>
      <c r="N88" s="46">
        <f>I88-K88-M88</f>
        <v>782840</v>
      </c>
      <c r="O88" s="43">
        <f t="shared" si="44"/>
        <v>3.5864373221135997E-3</v>
      </c>
      <c r="P88" s="43">
        <f t="shared" si="45"/>
        <v>3.5864373221135997E-3</v>
      </c>
      <c r="Q88" s="43">
        <f t="shared" si="46"/>
        <v>28.982000000000003</v>
      </c>
      <c r="R88" s="43">
        <f t="shared" si="47"/>
        <v>27.018813044207857</v>
      </c>
      <c r="S88" s="46"/>
      <c r="T88" s="47">
        <f>S88</f>
        <v>0</v>
      </c>
    </row>
    <row r="89" spans="1:20" ht="20.25" customHeight="1">
      <c r="A89" s="38"/>
      <c r="B89" s="82" t="s">
        <v>95</v>
      </c>
      <c r="C89" s="40" t="s">
        <v>24</v>
      </c>
      <c r="D89" s="41"/>
      <c r="E89" s="42">
        <f>SUM(E90:E91)</f>
        <v>39375000000</v>
      </c>
      <c r="F89" s="42">
        <f t="shared" ref="F89:M89" si="56">SUM(F90:F91)</f>
        <v>39375000000</v>
      </c>
      <c r="G89" s="42">
        <f t="shared" si="56"/>
        <v>2256000000</v>
      </c>
      <c r="H89" s="42">
        <f t="shared" si="56"/>
        <v>3085396840</v>
      </c>
      <c r="I89" s="42">
        <f t="shared" si="56"/>
        <v>3085396840</v>
      </c>
      <c r="J89" s="42">
        <f t="shared" si="56"/>
        <v>3012006300</v>
      </c>
      <c r="K89" s="42">
        <f t="shared" si="56"/>
        <v>3012006300</v>
      </c>
      <c r="L89" s="42">
        <f t="shared" si="56"/>
        <v>0</v>
      </c>
      <c r="M89" s="42">
        <f t="shared" si="56"/>
        <v>0</v>
      </c>
      <c r="N89" s="42">
        <f>SUM(N90:N91)</f>
        <v>73390540</v>
      </c>
      <c r="O89" s="43">
        <f>IF(E89=0,0,+K89/E89)*100</f>
        <v>7.6495398095238105</v>
      </c>
      <c r="P89" s="43">
        <f>IF(F89=0,0,+K89/F89)*100</f>
        <v>7.6495398095238105</v>
      </c>
      <c r="Q89" s="43">
        <f>IF(G89=0,0,+K89/G89)*100</f>
        <v>133.51091755319149</v>
      </c>
      <c r="R89" s="43">
        <f>IF(I89=0,0,+K89/I89)*100</f>
        <v>97.621358165389196</v>
      </c>
      <c r="S89" s="42">
        <f>SUM(S90:S91)</f>
        <v>489810</v>
      </c>
      <c r="T89" s="44">
        <f>SUM(T90:T91)</f>
        <v>489810</v>
      </c>
    </row>
    <row r="90" spans="1:20" ht="20.25" customHeight="1">
      <c r="A90" s="38"/>
      <c r="B90" s="83"/>
      <c r="C90" s="40" t="s">
        <v>95</v>
      </c>
      <c r="D90" s="41"/>
      <c r="E90" s="46">
        <v>39375000000</v>
      </c>
      <c r="F90" s="46">
        <v>39375000000</v>
      </c>
      <c r="G90" s="46">
        <v>2256000000</v>
      </c>
      <c r="H90" s="46">
        <v>3085396840</v>
      </c>
      <c r="I90" s="46">
        <f>H90</f>
        <v>3085396840</v>
      </c>
      <c r="J90" s="46">
        <v>3012006300</v>
      </c>
      <c r="K90" s="46">
        <f>J90</f>
        <v>3012006300</v>
      </c>
      <c r="L90" s="46"/>
      <c r="M90" s="46">
        <f>L90</f>
        <v>0</v>
      </c>
      <c r="N90" s="46">
        <f>I90-K90-M90</f>
        <v>73390540</v>
      </c>
      <c r="O90" s="43">
        <f>IF(E90=0,0,+K90/E90)*100</f>
        <v>7.6495398095238105</v>
      </c>
      <c r="P90" s="43">
        <f>IF(F90=0,0,+K90/F90)*100</f>
        <v>7.6495398095238105</v>
      </c>
      <c r="Q90" s="43">
        <f>IF(G90=0,0,+K90/G90)*100</f>
        <v>133.51091755319149</v>
      </c>
      <c r="R90" s="43">
        <f>IF(I90=0,0,+K90/I90)*100</f>
        <v>97.621358165389196</v>
      </c>
      <c r="S90" s="46">
        <v>489810</v>
      </c>
      <c r="T90" s="47">
        <f>S90</f>
        <v>489810</v>
      </c>
    </row>
    <row r="91" spans="1:20" ht="20.25" customHeight="1">
      <c r="A91" s="38"/>
      <c r="B91" s="83"/>
      <c r="C91" s="40" t="s">
        <v>96</v>
      </c>
      <c r="D91" s="41"/>
      <c r="E91" s="46"/>
      <c r="F91" s="46"/>
      <c r="G91" s="46"/>
      <c r="H91" s="46"/>
      <c r="I91" s="46">
        <f>H91</f>
        <v>0</v>
      </c>
      <c r="J91" s="46"/>
      <c r="K91" s="46">
        <f>J91</f>
        <v>0</v>
      </c>
      <c r="L91" s="46"/>
      <c r="M91" s="46">
        <f>L91</f>
        <v>0</v>
      </c>
      <c r="N91" s="46">
        <f>I91-K91-M91</f>
        <v>0</v>
      </c>
      <c r="O91" s="43">
        <f>IF(E91=0,0,+K91/E91)*100</f>
        <v>0</v>
      </c>
      <c r="P91" s="43">
        <f>IF(F91=0,0,+K91/F91)*100</f>
        <v>0</v>
      </c>
      <c r="Q91" s="43">
        <f>IF(G91=0,0,+K91/G91)*100</f>
        <v>0</v>
      </c>
      <c r="R91" s="43">
        <f>IF(I91=0,0,+K91/I91)*100</f>
        <v>0</v>
      </c>
      <c r="S91" s="46"/>
      <c r="T91" s="47">
        <f>S91</f>
        <v>0</v>
      </c>
    </row>
    <row r="92" spans="1:20" ht="20.25" customHeight="1">
      <c r="A92" s="38"/>
      <c r="B92" s="84" t="s">
        <v>97</v>
      </c>
      <c r="C92" s="85" t="s">
        <v>24</v>
      </c>
      <c r="D92" s="86"/>
      <c r="E92" s="58">
        <f>SUM(E93:E94)</f>
        <v>0</v>
      </c>
      <c r="F92" s="58">
        <f t="shared" ref="F92:M92" si="57">SUM(F93:F94)</f>
        <v>0</v>
      </c>
      <c r="G92" s="58">
        <f t="shared" si="57"/>
        <v>0</v>
      </c>
      <c r="H92" s="58">
        <f t="shared" si="57"/>
        <v>274560</v>
      </c>
      <c r="I92" s="58">
        <f t="shared" si="57"/>
        <v>274560</v>
      </c>
      <c r="J92" s="58">
        <f t="shared" si="57"/>
        <v>274560</v>
      </c>
      <c r="K92" s="58">
        <f t="shared" si="57"/>
        <v>274560</v>
      </c>
      <c r="L92" s="58">
        <f t="shared" si="57"/>
        <v>0</v>
      </c>
      <c r="M92" s="58">
        <f t="shared" si="57"/>
        <v>0</v>
      </c>
      <c r="N92" s="58">
        <f>SUM(N93:N94)</f>
        <v>0</v>
      </c>
      <c r="O92" s="59">
        <f t="shared" si="44"/>
        <v>0</v>
      </c>
      <c r="P92" s="59">
        <f t="shared" si="45"/>
        <v>0</v>
      </c>
      <c r="Q92" s="59">
        <f t="shared" si="46"/>
        <v>0</v>
      </c>
      <c r="R92" s="59">
        <f t="shared" si="47"/>
        <v>100</v>
      </c>
      <c r="S92" s="58">
        <f>SUM(S93:S94)</f>
        <v>0</v>
      </c>
      <c r="T92" s="60">
        <f>SUM(T93:T94)</f>
        <v>0</v>
      </c>
    </row>
    <row r="93" spans="1:20" ht="20.25" customHeight="1">
      <c r="A93" s="38"/>
      <c r="B93" s="69"/>
      <c r="C93" s="62" t="s">
        <v>98</v>
      </c>
      <c r="D93" s="63"/>
      <c r="E93" s="46"/>
      <c r="F93" s="46"/>
      <c r="G93" s="46"/>
      <c r="H93" s="46">
        <v>274560</v>
      </c>
      <c r="I93" s="46">
        <f>H93</f>
        <v>274560</v>
      </c>
      <c r="J93" s="46">
        <v>274560</v>
      </c>
      <c r="K93" s="46">
        <f>J93</f>
        <v>274560</v>
      </c>
      <c r="L93" s="46"/>
      <c r="M93" s="46">
        <f>L93</f>
        <v>0</v>
      </c>
      <c r="N93" s="46">
        <f t="shared" ref="N93:N99" si="58">I93-K93-M93</f>
        <v>0</v>
      </c>
      <c r="O93" s="43">
        <f t="shared" si="44"/>
        <v>0</v>
      </c>
      <c r="P93" s="43">
        <f t="shared" si="45"/>
        <v>0</v>
      </c>
      <c r="Q93" s="43">
        <f t="shared" si="46"/>
        <v>0</v>
      </c>
      <c r="R93" s="43">
        <f t="shared" si="47"/>
        <v>100</v>
      </c>
      <c r="S93" s="46"/>
      <c r="T93" s="47">
        <f>S93</f>
        <v>0</v>
      </c>
    </row>
    <row r="94" spans="1:20" ht="20.25" customHeight="1" thickBot="1">
      <c r="A94" s="87"/>
      <c r="B94" s="88"/>
      <c r="C94" s="89" t="s">
        <v>99</v>
      </c>
      <c r="D94" s="90"/>
      <c r="E94" s="46"/>
      <c r="F94" s="46"/>
      <c r="G94" s="46"/>
      <c r="H94" s="46"/>
      <c r="I94" s="46">
        <f>H94</f>
        <v>0</v>
      </c>
      <c r="J94" s="46"/>
      <c r="K94" s="46">
        <f>J94</f>
        <v>0</v>
      </c>
      <c r="L94" s="46"/>
      <c r="M94" s="46">
        <f>L94</f>
        <v>0</v>
      </c>
      <c r="N94" s="91">
        <f t="shared" si="58"/>
        <v>0</v>
      </c>
      <c r="O94" s="92">
        <f t="shared" si="44"/>
        <v>0</v>
      </c>
      <c r="P94" s="92">
        <f t="shared" si="45"/>
        <v>0</v>
      </c>
      <c r="Q94" s="92">
        <f t="shared" si="46"/>
        <v>0</v>
      </c>
      <c r="R94" s="92">
        <f t="shared" si="47"/>
        <v>0</v>
      </c>
      <c r="S94" s="46"/>
      <c r="T94" s="47">
        <f>S94</f>
        <v>0</v>
      </c>
    </row>
    <row r="95" spans="1:20" s="99" customFormat="1" ht="19.5" customHeight="1">
      <c r="A95" s="38" t="s">
        <v>100</v>
      </c>
      <c r="B95" s="93" t="s">
        <v>24</v>
      </c>
      <c r="C95" s="94" t="s">
        <v>101</v>
      </c>
      <c r="D95" s="95"/>
      <c r="E95" s="96">
        <f t="shared" ref="E95:M95" si="59">SUM(E96:E100)</f>
        <v>0</v>
      </c>
      <c r="F95" s="96">
        <f t="shared" si="59"/>
        <v>0</v>
      </c>
      <c r="G95" s="96">
        <f t="shared" si="59"/>
        <v>0</v>
      </c>
      <c r="H95" s="96">
        <f t="shared" si="59"/>
        <v>0</v>
      </c>
      <c r="I95" s="96">
        <f t="shared" si="59"/>
        <v>0</v>
      </c>
      <c r="J95" s="96">
        <f t="shared" si="59"/>
        <v>0</v>
      </c>
      <c r="K95" s="96">
        <f t="shared" si="59"/>
        <v>0</v>
      </c>
      <c r="L95" s="96">
        <f t="shared" si="59"/>
        <v>0</v>
      </c>
      <c r="M95" s="96">
        <f t="shared" si="59"/>
        <v>0</v>
      </c>
      <c r="N95" s="96">
        <f t="shared" si="58"/>
        <v>0</v>
      </c>
      <c r="O95" s="97">
        <f t="shared" si="44"/>
        <v>0</v>
      </c>
      <c r="P95" s="97">
        <f t="shared" si="45"/>
        <v>0</v>
      </c>
      <c r="Q95" s="97">
        <f t="shared" si="46"/>
        <v>0</v>
      </c>
      <c r="R95" s="97">
        <f t="shared" si="47"/>
        <v>0</v>
      </c>
      <c r="S95" s="96">
        <f>SUM(S96:S100)</f>
        <v>0</v>
      </c>
      <c r="T95" s="98">
        <f>SUM(T96:T100)</f>
        <v>0</v>
      </c>
    </row>
    <row r="96" spans="1:20" ht="19.5" customHeight="1">
      <c r="A96" s="100"/>
      <c r="B96" s="39"/>
      <c r="C96" s="62" t="s">
        <v>26</v>
      </c>
      <c r="D96" s="63"/>
      <c r="E96" s="42">
        <f>SUM(E101,E106,E114:E118,E122,E131,E142,E148:E149,E151:E152,E154,E167)</f>
        <v>0</v>
      </c>
      <c r="F96" s="42">
        <f t="shared" ref="F96:T96" si="60">SUM(F101,F106,F114:F118,F122,F131,F142,F148:F149,F151:F152,F154,F167)</f>
        <v>0</v>
      </c>
      <c r="G96" s="42">
        <f t="shared" si="60"/>
        <v>0</v>
      </c>
      <c r="H96" s="42">
        <f t="shared" si="60"/>
        <v>0</v>
      </c>
      <c r="I96" s="42">
        <f t="shared" si="60"/>
        <v>0</v>
      </c>
      <c r="J96" s="42">
        <f t="shared" si="60"/>
        <v>0</v>
      </c>
      <c r="K96" s="42">
        <f t="shared" si="60"/>
        <v>0</v>
      </c>
      <c r="L96" s="42">
        <f t="shared" si="60"/>
        <v>0</v>
      </c>
      <c r="M96" s="42">
        <f t="shared" si="60"/>
        <v>0</v>
      </c>
      <c r="N96" s="42">
        <f t="shared" si="60"/>
        <v>0</v>
      </c>
      <c r="O96" s="42">
        <f>IF(E96=0,0,+K96/E96)*100</f>
        <v>0</v>
      </c>
      <c r="P96" s="42">
        <f>IF(F96=0,0,+K96/F96)*100</f>
        <v>0</v>
      </c>
      <c r="Q96" s="42">
        <f>IF(G96=0,0,+K96/G96)*100</f>
        <v>0</v>
      </c>
      <c r="R96" s="42">
        <f>IF(I96=0,0,+K96/I96)*100</f>
        <v>0</v>
      </c>
      <c r="S96" s="42">
        <f t="shared" si="60"/>
        <v>0</v>
      </c>
      <c r="T96" s="44">
        <f t="shared" si="60"/>
        <v>0</v>
      </c>
    </row>
    <row r="97" spans="1:20" ht="19.5" customHeight="1">
      <c r="A97" s="100"/>
      <c r="B97" s="39"/>
      <c r="C97" s="62" t="s">
        <v>27</v>
      </c>
      <c r="D97" s="63"/>
      <c r="E97" s="46"/>
      <c r="F97" s="46"/>
      <c r="G97" s="46"/>
      <c r="H97" s="46"/>
      <c r="I97" s="46"/>
      <c r="J97" s="46"/>
      <c r="K97" s="46"/>
      <c r="L97" s="46"/>
      <c r="M97" s="46"/>
      <c r="N97" s="46">
        <f t="shared" si="58"/>
        <v>0</v>
      </c>
      <c r="O97" s="43">
        <f>IF(E97=0,0,+K97/E97)*100</f>
        <v>0</v>
      </c>
      <c r="P97" s="43">
        <f>IF(F97=0,0,+K97/F97)*100</f>
        <v>0</v>
      </c>
      <c r="Q97" s="43">
        <f>IF(G97=0,0,+K97/G97)*100</f>
        <v>0</v>
      </c>
      <c r="R97" s="43">
        <f>IF(I97=0,0,+K97/I97)*100</f>
        <v>0</v>
      </c>
      <c r="S97" s="46"/>
      <c r="T97" s="47"/>
    </row>
    <row r="98" spans="1:20" ht="19.5" customHeight="1">
      <c r="A98" s="100"/>
      <c r="B98" s="39"/>
      <c r="C98" s="62" t="s">
        <v>28</v>
      </c>
      <c r="D98" s="63"/>
      <c r="E98" s="46"/>
      <c r="F98" s="46"/>
      <c r="G98" s="46"/>
      <c r="H98" s="46"/>
      <c r="I98" s="46"/>
      <c r="J98" s="46"/>
      <c r="K98" s="46"/>
      <c r="L98" s="46"/>
      <c r="M98" s="46"/>
      <c r="N98" s="46">
        <f t="shared" si="58"/>
        <v>0</v>
      </c>
      <c r="O98" s="43">
        <f>IF(E98=0,0,+K98/E98)*100</f>
        <v>0</v>
      </c>
      <c r="P98" s="43">
        <f>IF(F98=0,0,+K98/F98)*100</f>
        <v>0</v>
      </c>
      <c r="Q98" s="43">
        <f>IF(G98=0,0,+K98/G98)*100</f>
        <v>0</v>
      </c>
      <c r="R98" s="43">
        <f>IF(I98=0,0,+K98/I98)*100</f>
        <v>0</v>
      </c>
      <c r="S98" s="46"/>
      <c r="T98" s="47"/>
    </row>
    <row r="99" spans="1:20" ht="19.5" customHeight="1">
      <c r="A99" s="100"/>
      <c r="B99" s="39"/>
      <c r="C99" s="62" t="s">
        <v>29</v>
      </c>
      <c r="D99" s="63"/>
      <c r="E99" s="46"/>
      <c r="F99" s="46"/>
      <c r="G99" s="46"/>
      <c r="H99" s="46"/>
      <c r="I99" s="46"/>
      <c r="J99" s="46"/>
      <c r="K99" s="46"/>
      <c r="L99" s="46"/>
      <c r="M99" s="46"/>
      <c r="N99" s="46">
        <f t="shared" si="58"/>
        <v>0</v>
      </c>
      <c r="O99" s="43">
        <f>IF(E99=0,0,+K99/E99)*100</f>
        <v>0</v>
      </c>
      <c r="P99" s="43">
        <f>IF(F99=0,0,+K99/F99)*100</f>
        <v>0</v>
      </c>
      <c r="Q99" s="43">
        <f>IF(G99=0,0,+K99/G99)*100</f>
        <v>0</v>
      </c>
      <c r="R99" s="43">
        <f>IF(I99=0,0,+K99/I99)*100</f>
        <v>0</v>
      </c>
      <c r="S99" s="46"/>
      <c r="T99" s="47"/>
    </row>
    <row r="100" spans="1:20" ht="19.5" customHeight="1" thickBot="1">
      <c r="A100" s="100"/>
      <c r="B100" s="49"/>
      <c r="C100" s="89" t="s">
        <v>30</v>
      </c>
      <c r="D100" s="90"/>
      <c r="E100" s="101">
        <f>SUM(E111,E135,E136,E150,E159,E160,E163)</f>
        <v>0</v>
      </c>
      <c r="F100" s="101">
        <f t="shared" ref="F100:T100" si="61">SUM(F111,F135,F136,F150,F159,F160,F163)</f>
        <v>0</v>
      </c>
      <c r="G100" s="101">
        <f t="shared" si="61"/>
        <v>0</v>
      </c>
      <c r="H100" s="101">
        <f>SUM(H111,H135,H136,H150,H159,H160,H163)</f>
        <v>0</v>
      </c>
      <c r="I100" s="101">
        <f t="shared" si="61"/>
        <v>0</v>
      </c>
      <c r="J100" s="101">
        <f t="shared" si="61"/>
        <v>0</v>
      </c>
      <c r="K100" s="101">
        <f t="shared" si="61"/>
        <v>0</v>
      </c>
      <c r="L100" s="101">
        <f t="shared" si="61"/>
        <v>0</v>
      </c>
      <c r="M100" s="101">
        <f t="shared" si="61"/>
        <v>0</v>
      </c>
      <c r="N100" s="101">
        <f t="shared" si="61"/>
        <v>0</v>
      </c>
      <c r="O100" s="101">
        <f>IF(E100=0,0,+K100/E100)*100</f>
        <v>0</v>
      </c>
      <c r="P100" s="101">
        <f>IF(F100=0,0,+K100/F100)*100</f>
        <v>0</v>
      </c>
      <c r="Q100" s="101">
        <f>IF(G100=0,0,+K100/G100)*100</f>
        <v>0</v>
      </c>
      <c r="R100" s="101">
        <f>IF(I100=0,0,+K100/I100)*100</f>
        <v>0</v>
      </c>
      <c r="S100" s="101">
        <f t="shared" si="61"/>
        <v>0</v>
      </c>
      <c r="T100" s="102">
        <f t="shared" si="61"/>
        <v>0</v>
      </c>
    </row>
    <row r="101" spans="1:20" ht="19.5" customHeight="1">
      <c r="A101" s="100"/>
      <c r="B101" s="55" t="s">
        <v>31</v>
      </c>
      <c r="C101" s="85" t="s">
        <v>24</v>
      </c>
      <c r="D101" s="86"/>
      <c r="E101" s="58">
        <f>SUM(E102:E105)</f>
        <v>0</v>
      </c>
      <c r="F101" s="58">
        <f t="shared" ref="F101:M101" si="62">SUM(F102:F105)</f>
        <v>0</v>
      </c>
      <c r="G101" s="58">
        <f t="shared" si="62"/>
        <v>0</v>
      </c>
      <c r="H101" s="58">
        <f t="shared" si="62"/>
        <v>0</v>
      </c>
      <c r="I101" s="58">
        <f t="shared" si="62"/>
        <v>0</v>
      </c>
      <c r="J101" s="58">
        <f t="shared" si="62"/>
        <v>0</v>
      </c>
      <c r="K101" s="58">
        <f t="shared" si="62"/>
        <v>0</v>
      </c>
      <c r="L101" s="58">
        <f t="shared" si="62"/>
        <v>0</v>
      </c>
      <c r="M101" s="58">
        <f t="shared" si="62"/>
        <v>0</v>
      </c>
      <c r="N101" s="58">
        <f>SUM(N102:N105)</f>
        <v>0</v>
      </c>
      <c r="O101" s="59">
        <f t="shared" ref="O101:O164" si="63">IF(E101=0,0,+K101/E101)*100</f>
        <v>0</v>
      </c>
      <c r="P101" s="59">
        <f t="shared" ref="P101:P164" si="64">IF(F101=0,0,+K101/F101)*100</f>
        <v>0</v>
      </c>
      <c r="Q101" s="59">
        <f t="shared" ref="Q101:Q164" si="65">IF(G101=0,0,+K101/G101)*100</f>
        <v>0</v>
      </c>
      <c r="R101" s="59">
        <f t="shared" ref="R101:R164" si="66">IF(I101=0,0,+K101/I101)*100</f>
        <v>0</v>
      </c>
      <c r="S101" s="58">
        <f>SUM(S102:S105)</f>
        <v>0</v>
      </c>
      <c r="T101" s="60">
        <f>SUM(T102:T105)</f>
        <v>0</v>
      </c>
    </row>
    <row r="102" spans="1:20" ht="19.5" customHeight="1">
      <c r="A102" s="100"/>
      <c r="B102" s="61"/>
      <c r="C102" s="62" t="s">
        <v>32</v>
      </c>
      <c r="D102" s="63"/>
      <c r="E102" s="46"/>
      <c r="F102" s="46"/>
      <c r="G102" s="46"/>
      <c r="H102" s="46"/>
      <c r="I102" s="46">
        <f>H102</f>
        <v>0</v>
      </c>
      <c r="J102" s="46"/>
      <c r="K102" s="46">
        <f>J102</f>
        <v>0</v>
      </c>
      <c r="L102" s="46"/>
      <c r="M102" s="46">
        <f>L102</f>
        <v>0</v>
      </c>
      <c r="N102" s="46">
        <f>I102-K102-M102</f>
        <v>0</v>
      </c>
      <c r="O102" s="43">
        <f t="shared" si="63"/>
        <v>0</v>
      </c>
      <c r="P102" s="43">
        <f t="shared" si="64"/>
        <v>0</v>
      </c>
      <c r="Q102" s="43">
        <f t="shared" si="65"/>
        <v>0</v>
      </c>
      <c r="R102" s="43">
        <f t="shared" si="66"/>
        <v>0</v>
      </c>
      <c r="S102" s="46"/>
      <c r="T102" s="47">
        <f>S102</f>
        <v>0</v>
      </c>
    </row>
    <row r="103" spans="1:20" ht="19.5" customHeight="1">
      <c r="A103" s="100"/>
      <c r="B103" s="61"/>
      <c r="C103" s="62" t="s">
        <v>33</v>
      </c>
      <c r="D103" s="63"/>
      <c r="E103" s="46"/>
      <c r="F103" s="46"/>
      <c r="G103" s="46"/>
      <c r="H103" s="46"/>
      <c r="I103" s="46">
        <f>H103</f>
        <v>0</v>
      </c>
      <c r="J103" s="46"/>
      <c r="K103" s="46">
        <f>J103</f>
        <v>0</v>
      </c>
      <c r="L103" s="46"/>
      <c r="M103" s="46">
        <f>L103</f>
        <v>0</v>
      </c>
      <c r="N103" s="46">
        <f>I103-K103-M103</f>
        <v>0</v>
      </c>
      <c r="O103" s="43">
        <f t="shared" si="63"/>
        <v>0</v>
      </c>
      <c r="P103" s="43">
        <f t="shared" si="64"/>
        <v>0</v>
      </c>
      <c r="Q103" s="43">
        <f t="shared" si="65"/>
        <v>0</v>
      </c>
      <c r="R103" s="43">
        <f t="shared" si="66"/>
        <v>0</v>
      </c>
      <c r="S103" s="46"/>
      <c r="T103" s="47">
        <f>S103</f>
        <v>0</v>
      </c>
    </row>
    <row r="104" spans="1:20" ht="19.5" customHeight="1">
      <c r="A104" s="100"/>
      <c r="B104" s="61"/>
      <c r="C104" s="62" t="s">
        <v>34</v>
      </c>
      <c r="D104" s="63"/>
      <c r="E104" s="46"/>
      <c r="F104" s="46"/>
      <c r="G104" s="46"/>
      <c r="H104" s="46"/>
      <c r="I104" s="46">
        <f>H104</f>
        <v>0</v>
      </c>
      <c r="J104" s="46"/>
      <c r="K104" s="46">
        <f>J104</f>
        <v>0</v>
      </c>
      <c r="L104" s="46"/>
      <c r="M104" s="46">
        <f>L104</f>
        <v>0</v>
      </c>
      <c r="N104" s="46">
        <f>I104-K104-M104</f>
        <v>0</v>
      </c>
      <c r="O104" s="43">
        <f t="shared" si="63"/>
        <v>0</v>
      </c>
      <c r="P104" s="43">
        <f t="shared" si="64"/>
        <v>0</v>
      </c>
      <c r="Q104" s="43">
        <f t="shared" si="65"/>
        <v>0</v>
      </c>
      <c r="R104" s="43">
        <f t="shared" si="66"/>
        <v>0</v>
      </c>
      <c r="S104" s="46"/>
      <c r="T104" s="47">
        <f>S104</f>
        <v>0</v>
      </c>
    </row>
    <row r="105" spans="1:20" ht="19.5" customHeight="1">
      <c r="A105" s="100"/>
      <c r="B105" s="64"/>
      <c r="C105" s="65" t="s">
        <v>35</v>
      </c>
      <c r="D105" s="66"/>
      <c r="E105" s="46"/>
      <c r="F105" s="46"/>
      <c r="G105" s="46"/>
      <c r="H105" s="46"/>
      <c r="I105" s="46">
        <f>H105</f>
        <v>0</v>
      </c>
      <c r="J105" s="46"/>
      <c r="K105" s="46">
        <f>J105</f>
        <v>0</v>
      </c>
      <c r="L105" s="46"/>
      <c r="M105" s="46">
        <f>L105</f>
        <v>0</v>
      </c>
      <c r="N105" s="46">
        <f>I105-K105-M105</f>
        <v>0</v>
      </c>
      <c r="O105" s="43">
        <f t="shared" si="63"/>
        <v>0</v>
      </c>
      <c r="P105" s="43">
        <f t="shared" si="64"/>
        <v>0</v>
      </c>
      <c r="Q105" s="43">
        <f t="shared" si="65"/>
        <v>0</v>
      </c>
      <c r="R105" s="43">
        <f t="shared" si="66"/>
        <v>0</v>
      </c>
      <c r="S105" s="46"/>
      <c r="T105" s="47">
        <f>S105</f>
        <v>0</v>
      </c>
    </row>
    <row r="106" spans="1:20" ht="19.5" customHeight="1">
      <c r="A106" s="100"/>
      <c r="B106" s="67" t="s">
        <v>41</v>
      </c>
      <c r="C106" s="62" t="s">
        <v>24</v>
      </c>
      <c r="D106" s="63"/>
      <c r="E106" s="42">
        <f>SUM(E107:E110)</f>
        <v>0</v>
      </c>
      <c r="F106" s="42">
        <f t="shared" ref="F106:M106" si="67">SUM(F107:F110)</f>
        <v>0</v>
      </c>
      <c r="G106" s="42">
        <f t="shared" si="67"/>
        <v>0</v>
      </c>
      <c r="H106" s="42">
        <f t="shared" si="67"/>
        <v>0</v>
      </c>
      <c r="I106" s="42">
        <f t="shared" si="67"/>
        <v>0</v>
      </c>
      <c r="J106" s="42">
        <f t="shared" si="67"/>
        <v>0</v>
      </c>
      <c r="K106" s="42">
        <f t="shared" si="67"/>
        <v>0</v>
      </c>
      <c r="L106" s="42">
        <f t="shared" si="67"/>
        <v>0</v>
      </c>
      <c r="M106" s="42">
        <f t="shared" si="67"/>
        <v>0</v>
      </c>
      <c r="N106" s="42">
        <f>SUM(N107:N110)</f>
        <v>0</v>
      </c>
      <c r="O106" s="43">
        <f t="shared" si="63"/>
        <v>0</v>
      </c>
      <c r="P106" s="43">
        <f t="shared" si="64"/>
        <v>0</v>
      </c>
      <c r="Q106" s="43">
        <f t="shared" si="65"/>
        <v>0</v>
      </c>
      <c r="R106" s="43">
        <f t="shared" si="66"/>
        <v>0</v>
      </c>
      <c r="S106" s="42">
        <f>SUM(S107:S110)</f>
        <v>0</v>
      </c>
      <c r="T106" s="103">
        <f>SUM(T107:T110)</f>
        <v>0</v>
      </c>
    </row>
    <row r="107" spans="1:20" ht="19.5" customHeight="1">
      <c r="A107" s="100"/>
      <c r="B107" s="104"/>
      <c r="C107" s="62" t="s">
        <v>32</v>
      </c>
      <c r="D107" s="63"/>
      <c r="E107" s="46"/>
      <c r="F107" s="46"/>
      <c r="G107" s="46"/>
      <c r="H107" s="46"/>
      <c r="I107" s="46">
        <f>H107</f>
        <v>0</v>
      </c>
      <c r="J107" s="46"/>
      <c r="K107" s="46">
        <f>J107</f>
        <v>0</v>
      </c>
      <c r="L107" s="46"/>
      <c r="M107" s="46">
        <f>L107</f>
        <v>0</v>
      </c>
      <c r="N107" s="46">
        <f>I107-K107-M107</f>
        <v>0</v>
      </c>
      <c r="O107" s="43">
        <f t="shared" si="63"/>
        <v>0</v>
      </c>
      <c r="P107" s="43">
        <f t="shared" si="64"/>
        <v>0</v>
      </c>
      <c r="Q107" s="43">
        <f t="shared" si="65"/>
        <v>0</v>
      </c>
      <c r="R107" s="43">
        <f t="shared" si="66"/>
        <v>0</v>
      </c>
      <c r="S107" s="46"/>
      <c r="T107" s="47">
        <f>S107</f>
        <v>0</v>
      </c>
    </row>
    <row r="108" spans="1:20" ht="19.5" customHeight="1">
      <c r="A108" s="100"/>
      <c r="B108" s="104"/>
      <c r="C108" s="62" t="s">
        <v>33</v>
      </c>
      <c r="D108" s="63"/>
      <c r="E108" s="46"/>
      <c r="F108" s="46"/>
      <c r="G108" s="46"/>
      <c r="H108" s="46"/>
      <c r="I108" s="46">
        <f>H108</f>
        <v>0</v>
      </c>
      <c r="J108" s="46"/>
      <c r="K108" s="46">
        <f>J108</f>
        <v>0</v>
      </c>
      <c r="L108" s="46"/>
      <c r="M108" s="46">
        <f>L108</f>
        <v>0</v>
      </c>
      <c r="N108" s="46">
        <f>I108-K108-M108</f>
        <v>0</v>
      </c>
      <c r="O108" s="43">
        <f t="shared" si="63"/>
        <v>0</v>
      </c>
      <c r="P108" s="43">
        <f t="shared" si="64"/>
        <v>0</v>
      </c>
      <c r="Q108" s="43">
        <f t="shared" si="65"/>
        <v>0</v>
      </c>
      <c r="R108" s="43">
        <f t="shared" si="66"/>
        <v>0</v>
      </c>
      <c r="S108" s="46"/>
      <c r="T108" s="47">
        <f>S108</f>
        <v>0</v>
      </c>
    </row>
    <row r="109" spans="1:20" ht="19.5" customHeight="1">
      <c r="A109" s="100"/>
      <c r="B109" s="104"/>
      <c r="C109" s="62" t="s">
        <v>34</v>
      </c>
      <c r="D109" s="63"/>
      <c r="E109" s="46"/>
      <c r="F109" s="46"/>
      <c r="G109" s="46"/>
      <c r="H109" s="46"/>
      <c r="I109" s="46">
        <f>H109</f>
        <v>0</v>
      </c>
      <c r="J109" s="46"/>
      <c r="K109" s="46">
        <f>J109</f>
        <v>0</v>
      </c>
      <c r="L109" s="46"/>
      <c r="M109" s="46">
        <f>L109</f>
        <v>0</v>
      </c>
      <c r="N109" s="46">
        <f>I109-K109-M109</f>
        <v>0</v>
      </c>
      <c r="O109" s="43">
        <f t="shared" si="63"/>
        <v>0</v>
      </c>
      <c r="P109" s="43">
        <f t="shared" si="64"/>
        <v>0</v>
      </c>
      <c r="Q109" s="43">
        <f t="shared" si="65"/>
        <v>0</v>
      </c>
      <c r="R109" s="43">
        <f t="shared" si="66"/>
        <v>0</v>
      </c>
      <c r="S109" s="46"/>
      <c r="T109" s="47">
        <f>S109</f>
        <v>0</v>
      </c>
    </row>
    <row r="110" spans="1:20" ht="19.5" customHeight="1">
      <c r="A110" s="100"/>
      <c r="B110" s="105"/>
      <c r="C110" s="65" t="s">
        <v>35</v>
      </c>
      <c r="D110" s="66"/>
      <c r="E110" s="46"/>
      <c r="F110" s="46"/>
      <c r="G110" s="46"/>
      <c r="H110" s="46"/>
      <c r="I110" s="46">
        <f>H110</f>
        <v>0</v>
      </c>
      <c r="J110" s="46"/>
      <c r="K110" s="46">
        <f>J110</f>
        <v>0</v>
      </c>
      <c r="L110" s="46"/>
      <c r="M110" s="46">
        <f>L110</f>
        <v>0</v>
      </c>
      <c r="N110" s="46">
        <f>I110-K110-M110</f>
        <v>0</v>
      </c>
      <c r="O110" s="43">
        <f t="shared" si="63"/>
        <v>0</v>
      </c>
      <c r="P110" s="43">
        <f t="shared" si="64"/>
        <v>0</v>
      </c>
      <c r="Q110" s="43">
        <f t="shared" si="65"/>
        <v>0</v>
      </c>
      <c r="R110" s="43">
        <f t="shared" si="66"/>
        <v>0</v>
      </c>
      <c r="S110" s="46"/>
      <c r="T110" s="47">
        <f>S110</f>
        <v>0</v>
      </c>
    </row>
    <row r="111" spans="1:20" ht="19.5" customHeight="1">
      <c r="A111" s="100"/>
      <c r="B111" s="67" t="s">
        <v>102</v>
      </c>
      <c r="C111" s="62" t="s">
        <v>24</v>
      </c>
      <c r="D111" s="63"/>
      <c r="E111" s="42">
        <f>SUM(E112:E113)</f>
        <v>0</v>
      </c>
      <c r="F111" s="42">
        <f t="shared" ref="F111:M111" si="68">SUM(F112:F113)</f>
        <v>0</v>
      </c>
      <c r="G111" s="42">
        <f t="shared" si="68"/>
        <v>0</v>
      </c>
      <c r="H111" s="42">
        <f t="shared" si="68"/>
        <v>0</v>
      </c>
      <c r="I111" s="42">
        <f t="shared" si="68"/>
        <v>0</v>
      </c>
      <c r="J111" s="42">
        <f t="shared" si="68"/>
        <v>0</v>
      </c>
      <c r="K111" s="42">
        <f t="shared" si="68"/>
        <v>0</v>
      </c>
      <c r="L111" s="42">
        <f t="shared" si="68"/>
        <v>0</v>
      </c>
      <c r="M111" s="42">
        <f t="shared" si="68"/>
        <v>0</v>
      </c>
      <c r="N111" s="42">
        <f>SUM(N112:N113)</f>
        <v>0</v>
      </c>
      <c r="O111" s="43">
        <f t="shared" si="63"/>
        <v>0</v>
      </c>
      <c r="P111" s="43">
        <f t="shared" si="64"/>
        <v>0</v>
      </c>
      <c r="Q111" s="43">
        <f t="shared" si="65"/>
        <v>0</v>
      </c>
      <c r="R111" s="43">
        <f t="shared" si="66"/>
        <v>0</v>
      </c>
      <c r="S111" s="42"/>
      <c r="T111" s="103"/>
    </row>
    <row r="112" spans="1:20" ht="19.5" customHeight="1">
      <c r="A112" s="100"/>
      <c r="B112" s="61"/>
      <c r="C112" s="62" t="s">
        <v>103</v>
      </c>
      <c r="D112" s="63"/>
      <c r="E112" s="46"/>
      <c r="F112" s="46"/>
      <c r="G112" s="46"/>
      <c r="H112" s="46"/>
      <c r="I112" s="46">
        <f t="shared" ref="I112:I117" si="69">H112</f>
        <v>0</v>
      </c>
      <c r="J112" s="46"/>
      <c r="K112" s="46">
        <f t="shared" ref="K112:K117" si="70">J112</f>
        <v>0</v>
      </c>
      <c r="L112" s="46"/>
      <c r="M112" s="46">
        <f t="shared" ref="M112:M117" si="71">L112</f>
        <v>0</v>
      </c>
      <c r="N112" s="46">
        <f t="shared" ref="N112:N117" si="72">I112-K112-M112</f>
        <v>0</v>
      </c>
      <c r="O112" s="43">
        <f t="shared" si="63"/>
        <v>0</v>
      </c>
      <c r="P112" s="43">
        <f t="shared" si="64"/>
        <v>0</v>
      </c>
      <c r="Q112" s="43">
        <f t="shared" si="65"/>
        <v>0</v>
      </c>
      <c r="R112" s="43">
        <f t="shared" si="66"/>
        <v>0</v>
      </c>
      <c r="S112" s="46"/>
      <c r="T112" s="47">
        <f t="shared" ref="T112:T117" si="73">S112</f>
        <v>0</v>
      </c>
    </row>
    <row r="113" spans="1:20" ht="19.5" customHeight="1">
      <c r="A113" s="100"/>
      <c r="B113" s="64"/>
      <c r="C113" s="62" t="s">
        <v>104</v>
      </c>
      <c r="D113" s="63"/>
      <c r="E113" s="46"/>
      <c r="F113" s="46"/>
      <c r="G113" s="46"/>
      <c r="H113" s="46"/>
      <c r="I113" s="46">
        <f t="shared" si="69"/>
        <v>0</v>
      </c>
      <c r="J113" s="46"/>
      <c r="K113" s="46">
        <f t="shared" si="70"/>
        <v>0</v>
      </c>
      <c r="L113" s="46"/>
      <c r="M113" s="46">
        <f t="shared" si="71"/>
        <v>0</v>
      </c>
      <c r="N113" s="46">
        <f t="shared" si="72"/>
        <v>0</v>
      </c>
      <c r="O113" s="43">
        <f t="shared" si="63"/>
        <v>0</v>
      </c>
      <c r="P113" s="43">
        <f t="shared" si="64"/>
        <v>0</v>
      </c>
      <c r="Q113" s="43">
        <f t="shared" si="65"/>
        <v>0</v>
      </c>
      <c r="R113" s="43">
        <f t="shared" si="66"/>
        <v>0</v>
      </c>
      <c r="S113" s="46"/>
      <c r="T113" s="47">
        <f t="shared" si="73"/>
        <v>0</v>
      </c>
    </row>
    <row r="114" spans="1:20" ht="19.5" customHeight="1">
      <c r="A114" s="100"/>
      <c r="B114" s="62" t="s">
        <v>42</v>
      </c>
      <c r="C114" s="71"/>
      <c r="D114" s="63"/>
      <c r="E114" s="46"/>
      <c r="F114" s="46"/>
      <c r="G114" s="46"/>
      <c r="H114" s="46"/>
      <c r="I114" s="46">
        <f t="shared" si="69"/>
        <v>0</v>
      </c>
      <c r="J114" s="46"/>
      <c r="K114" s="46">
        <f t="shared" si="70"/>
        <v>0</v>
      </c>
      <c r="L114" s="46"/>
      <c r="M114" s="46">
        <f t="shared" si="71"/>
        <v>0</v>
      </c>
      <c r="N114" s="46">
        <f t="shared" si="72"/>
        <v>0</v>
      </c>
      <c r="O114" s="43">
        <f t="shared" si="63"/>
        <v>0</v>
      </c>
      <c r="P114" s="43">
        <f t="shared" si="64"/>
        <v>0</v>
      </c>
      <c r="Q114" s="43">
        <f t="shared" si="65"/>
        <v>0</v>
      </c>
      <c r="R114" s="43">
        <f t="shared" si="66"/>
        <v>0</v>
      </c>
      <c r="S114" s="46"/>
      <c r="T114" s="47">
        <f t="shared" si="73"/>
        <v>0</v>
      </c>
    </row>
    <row r="115" spans="1:20" ht="19.5" customHeight="1">
      <c r="A115" s="100"/>
      <c r="B115" s="62" t="s">
        <v>44</v>
      </c>
      <c r="C115" s="71"/>
      <c r="D115" s="63"/>
      <c r="E115" s="46"/>
      <c r="F115" s="46"/>
      <c r="G115" s="46"/>
      <c r="H115" s="46"/>
      <c r="I115" s="46">
        <f t="shared" si="69"/>
        <v>0</v>
      </c>
      <c r="J115" s="46"/>
      <c r="K115" s="46">
        <f t="shared" si="70"/>
        <v>0</v>
      </c>
      <c r="L115" s="46"/>
      <c r="M115" s="46">
        <f t="shared" si="71"/>
        <v>0</v>
      </c>
      <c r="N115" s="46">
        <f t="shared" si="72"/>
        <v>0</v>
      </c>
      <c r="O115" s="43">
        <f t="shared" si="63"/>
        <v>0</v>
      </c>
      <c r="P115" s="43">
        <f t="shared" si="64"/>
        <v>0</v>
      </c>
      <c r="Q115" s="43">
        <f t="shared" si="65"/>
        <v>0</v>
      </c>
      <c r="R115" s="43">
        <f t="shared" si="66"/>
        <v>0</v>
      </c>
      <c r="S115" s="46"/>
      <c r="T115" s="47">
        <f t="shared" si="73"/>
        <v>0</v>
      </c>
    </row>
    <row r="116" spans="1:20" ht="19.5" customHeight="1">
      <c r="A116" s="100"/>
      <c r="B116" s="62" t="s">
        <v>45</v>
      </c>
      <c r="C116" s="71"/>
      <c r="D116" s="63"/>
      <c r="E116" s="46"/>
      <c r="F116" s="46"/>
      <c r="G116" s="46"/>
      <c r="H116" s="46"/>
      <c r="I116" s="46">
        <f t="shared" si="69"/>
        <v>0</v>
      </c>
      <c r="J116" s="46"/>
      <c r="K116" s="46">
        <f t="shared" si="70"/>
        <v>0</v>
      </c>
      <c r="L116" s="46"/>
      <c r="M116" s="46">
        <f t="shared" si="71"/>
        <v>0</v>
      </c>
      <c r="N116" s="46">
        <f t="shared" si="72"/>
        <v>0</v>
      </c>
      <c r="O116" s="43">
        <f t="shared" si="63"/>
        <v>0</v>
      </c>
      <c r="P116" s="43">
        <f t="shared" si="64"/>
        <v>0</v>
      </c>
      <c r="Q116" s="43">
        <f t="shared" si="65"/>
        <v>0</v>
      </c>
      <c r="R116" s="43">
        <f t="shared" si="66"/>
        <v>0</v>
      </c>
      <c r="S116" s="46"/>
      <c r="T116" s="47">
        <f t="shared" si="73"/>
        <v>0</v>
      </c>
    </row>
    <row r="117" spans="1:20" ht="19.5" customHeight="1">
      <c r="A117" s="100"/>
      <c r="B117" s="62" t="s">
        <v>52</v>
      </c>
      <c r="C117" s="71"/>
      <c r="D117" s="63"/>
      <c r="E117" s="46"/>
      <c r="F117" s="46"/>
      <c r="G117" s="46"/>
      <c r="H117" s="46"/>
      <c r="I117" s="46">
        <f t="shared" si="69"/>
        <v>0</v>
      </c>
      <c r="J117" s="46"/>
      <c r="K117" s="46">
        <f t="shared" si="70"/>
        <v>0</v>
      </c>
      <c r="L117" s="46"/>
      <c r="M117" s="46">
        <f t="shared" si="71"/>
        <v>0</v>
      </c>
      <c r="N117" s="46">
        <f t="shared" si="72"/>
        <v>0</v>
      </c>
      <c r="O117" s="43">
        <f t="shared" si="63"/>
        <v>0</v>
      </c>
      <c r="P117" s="43">
        <f t="shared" si="64"/>
        <v>0</v>
      </c>
      <c r="Q117" s="43">
        <f t="shared" si="65"/>
        <v>0</v>
      </c>
      <c r="R117" s="43">
        <f t="shared" si="66"/>
        <v>0</v>
      </c>
      <c r="S117" s="46"/>
      <c r="T117" s="47">
        <f t="shared" si="73"/>
        <v>0</v>
      </c>
    </row>
    <row r="118" spans="1:20" ht="19.5" customHeight="1">
      <c r="A118" s="100"/>
      <c r="B118" s="67" t="s">
        <v>95</v>
      </c>
      <c r="C118" s="62" t="s">
        <v>24</v>
      </c>
      <c r="D118" s="63"/>
      <c r="E118" s="42">
        <f>SUM(E119:E120)</f>
        <v>0</v>
      </c>
      <c r="F118" s="42">
        <f t="shared" ref="F118:M118" si="74">SUM(F119:F120)</f>
        <v>0</v>
      </c>
      <c r="G118" s="42">
        <f t="shared" si="74"/>
        <v>0</v>
      </c>
      <c r="H118" s="42">
        <f t="shared" si="74"/>
        <v>0</v>
      </c>
      <c r="I118" s="42">
        <f t="shared" si="74"/>
        <v>0</v>
      </c>
      <c r="J118" s="42">
        <f t="shared" si="74"/>
        <v>0</v>
      </c>
      <c r="K118" s="42">
        <f t="shared" si="74"/>
        <v>0</v>
      </c>
      <c r="L118" s="42">
        <f t="shared" si="74"/>
        <v>0</v>
      </c>
      <c r="M118" s="42">
        <f t="shared" si="74"/>
        <v>0</v>
      </c>
      <c r="N118" s="42">
        <f>SUM(N119:N120)</f>
        <v>0</v>
      </c>
      <c r="O118" s="43">
        <f t="shared" si="63"/>
        <v>0</v>
      </c>
      <c r="P118" s="43">
        <f t="shared" si="64"/>
        <v>0</v>
      </c>
      <c r="Q118" s="43">
        <f t="shared" si="65"/>
        <v>0</v>
      </c>
      <c r="R118" s="43">
        <f t="shared" si="66"/>
        <v>0</v>
      </c>
      <c r="S118" s="42">
        <f>SUM(S119:S120)</f>
        <v>0</v>
      </c>
      <c r="T118" s="103">
        <f>SUM(T119:T120)</f>
        <v>0</v>
      </c>
    </row>
    <row r="119" spans="1:20" ht="19.5" customHeight="1">
      <c r="A119" s="100"/>
      <c r="B119" s="61"/>
      <c r="C119" s="62" t="s">
        <v>95</v>
      </c>
      <c r="D119" s="63"/>
      <c r="E119" s="46"/>
      <c r="F119" s="46"/>
      <c r="G119" s="46"/>
      <c r="H119" s="46"/>
      <c r="I119" s="46">
        <f>H119</f>
        <v>0</v>
      </c>
      <c r="J119" s="46"/>
      <c r="K119" s="46">
        <f>J119</f>
        <v>0</v>
      </c>
      <c r="L119" s="46"/>
      <c r="M119" s="46">
        <f>L119</f>
        <v>0</v>
      </c>
      <c r="N119" s="46">
        <f>I119-K119-M119</f>
        <v>0</v>
      </c>
      <c r="O119" s="43">
        <f t="shared" si="63"/>
        <v>0</v>
      </c>
      <c r="P119" s="43">
        <f t="shared" si="64"/>
        <v>0</v>
      </c>
      <c r="Q119" s="43">
        <f t="shared" si="65"/>
        <v>0</v>
      </c>
      <c r="R119" s="43">
        <f t="shared" si="66"/>
        <v>0</v>
      </c>
      <c r="S119" s="46"/>
      <c r="T119" s="47">
        <f>S119</f>
        <v>0</v>
      </c>
    </row>
    <row r="120" spans="1:20" ht="19.5" customHeight="1">
      <c r="A120" s="100"/>
      <c r="B120" s="64"/>
      <c r="C120" s="62" t="s">
        <v>96</v>
      </c>
      <c r="D120" s="63"/>
      <c r="E120" s="46"/>
      <c r="F120" s="46"/>
      <c r="G120" s="46"/>
      <c r="H120" s="46"/>
      <c r="I120" s="46">
        <f>H120</f>
        <v>0</v>
      </c>
      <c r="J120" s="46"/>
      <c r="K120" s="46">
        <f>J120</f>
        <v>0</v>
      </c>
      <c r="L120" s="46"/>
      <c r="M120" s="46">
        <f>L120</f>
        <v>0</v>
      </c>
      <c r="N120" s="46">
        <f>I120-K120-M120</f>
        <v>0</v>
      </c>
      <c r="O120" s="43">
        <f t="shared" si="63"/>
        <v>0</v>
      </c>
      <c r="P120" s="43">
        <f t="shared" si="64"/>
        <v>0</v>
      </c>
      <c r="Q120" s="43">
        <f t="shared" si="65"/>
        <v>0</v>
      </c>
      <c r="R120" s="43">
        <f t="shared" si="66"/>
        <v>0</v>
      </c>
      <c r="S120" s="46"/>
      <c r="T120" s="47">
        <f>S120</f>
        <v>0</v>
      </c>
    </row>
    <row r="121" spans="1:20" ht="19.5" customHeight="1">
      <c r="A121" s="100"/>
      <c r="B121" s="62" t="s">
        <v>105</v>
      </c>
      <c r="C121" s="72"/>
      <c r="D121" s="73"/>
      <c r="E121" s="42">
        <f>SUM(E122,E130)</f>
        <v>0</v>
      </c>
      <c r="F121" s="42">
        <f t="shared" ref="F121:M121" si="75">SUM(F122,F130)</f>
        <v>0</v>
      </c>
      <c r="G121" s="42">
        <f t="shared" si="75"/>
        <v>0</v>
      </c>
      <c r="H121" s="42">
        <f t="shared" si="75"/>
        <v>0</v>
      </c>
      <c r="I121" s="42">
        <f t="shared" si="75"/>
        <v>0</v>
      </c>
      <c r="J121" s="42">
        <f t="shared" si="75"/>
        <v>0</v>
      </c>
      <c r="K121" s="42">
        <f t="shared" si="75"/>
        <v>0</v>
      </c>
      <c r="L121" s="42">
        <f t="shared" si="75"/>
        <v>0</v>
      </c>
      <c r="M121" s="42">
        <f t="shared" si="75"/>
        <v>0</v>
      </c>
      <c r="N121" s="42">
        <f>SUM(N122,N130)</f>
        <v>0</v>
      </c>
      <c r="O121" s="43">
        <f t="shared" si="63"/>
        <v>0</v>
      </c>
      <c r="P121" s="43">
        <f t="shared" si="64"/>
        <v>0</v>
      </c>
      <c r="Q121" s="43">
        <f t="shared" si="65"/>
        <v>0</v>
      </c>
      <c r="R121" s="43">
        <f t="shared" si="66"/>
        <v>0</v>
      </c>
      <c r="S121" s="42">
        <f>SUM(S122,S130)</f>
        <v>0</v>
      </c>
      <c r="T121" s="103">
        <f>SUM(T122,T130)</f>
        <v>0</v>
      </c>
    </row>
    <row r="122" spans="1:20" ht="19.5" customHeight="1">
      <c r="A122" s="100"/>
      <c r="B122" s="67" t="s">
        <v>61</v>
      </c>
      <c r="C122" s="62" t="s">
        <v>55</v>
      </c>
      <c r="D122" s="63"/>
      <c r="E122" s="106">
        <f>SUM(E123:E129)</f>
        <v>0</v>
      </c>
      <c r="F122" s="106">
        <f t="shared" ref="F122:M122" si="76">SUM(F123:F129)</f>
        <v>0</v>
      </c>
      <c r="G122" s="106">
        <f t="shared" si="76"/>
        <v>0</v>
      </c>
      <c r="H122" s="106">
        <f t="shared" si="76"/>
        <v>0</v>
      </c>
      <c r="I122" s="106">
        <f t="shared" si="76"/>
        <v>0</v>
      </c>
      <c r="J122" s="106">
        <f t="shared" si="76"/>
        <v>0</v>
      </c>
      <c r="K122" s="106">
        <f t="shared" si="76"/>
        <v>0</v>
      </c>
      <c r="L122" s="106">
        <f t="shared" si="76"/>
        <v>0</v>
      </c>
      <c r="M122" s="106">
        <f t="shared" si="76"/>
        <v>0</v>
      </c>
      <c r="N122" s="106">
        <f>SUM(N123:N129)</f>
        <v>0</v>
      </c>
      <c r="O122" s="107">
        <f t="shared" si="63"/>
        <v>0</v>
      </c>
      <c r="P122" s="107">
        <f t="shared" si="64"/>
        <v>0</v>
      </c>
      <c r="Q122" s="107">
        <f t="shared" si="65"/>
        <v>0</v>
      </c>
      <c r="R122" s="107">
        <f t="shared" si="66"/>
        <v>0</v>
      </c>
      <c r="S122" s="106">
        <f>SUM(S123:S129)</f>
        <v>0</v>
      </c>
      <c r="T122" s="108">
        <f>SUM(T123:T129)</f>
        <v>0</v>
      </c>
    </row>
    <row r="123" spans="1:20" ht="19.5" customHeight="1">
      <c r="A123" s="100"/>
      <c r="B123" s="61"/>
      <c r="C123" s="62" t="s">
        <v>106</v>
      </c>
      <c r="D123" s="63"/>
      <c r="E123" s="46"/>
      <c r="F123" s="46"/>
      <c r="G123" s="46"/>
      <c r="H123" s="46"/>
      <c r="I123" s="46">
        <f>H123</f>
        <v>0</v>
      </c>
      <c r="J123" s="46"/>
      <c r="K123" s="46">
        <f>J123</f>
        <v>0</v>
      </c>
      <c r="L123" s="46"/>
      <c r="M123" s="46">
        <f>L123</f>
        <v>0</v>
      </c>
      <c r="N123" s="46">
        <f t="shared" ref="N123:N129" si="77">I123-K123-M123</f>
        <v>0</v>
      </c>
      <c r="O123" s="43">
        <f t="shared" si="63"/>
        <v>0</v>
      </c>
      <c r="P123" s="43">
        <f t="shared" si="64"/>
        <v>0</v>
      </c>
      <c r="Q123" s="43">
        <f t="shared" si="65"/>
        <v>0</v>
      </c>
      <c r="R123" s="43">
        <f t="shared" si="66"/>
        <v>0</v>
      </c>
      <c r="S123" s="46"/>
      <c r="T123" s="47">
        <f>S123</f>
        <v>0</v>
      </c>
    </row>
    <row r="124" spans="1:20" ht="19.5" customHeight="1">
      <c r="A124" s="100"/>
      <c r="B124" s="61"/>
      <c r="C124" s="62" t="s">
        <v>107</v>
      </c>
      <c r="D124" s="63"/>
      <c r="E124" s="46"/>
      <c r="F124" s="46"/>
      <c r="G124" s="46"/>
      <c r="H124" s="46"/>
      <c r="I124" s="46">
        <f t="shared" ref="I124:I129" si="78">H124</f>
        <v>0</v>
      </c>
      <c r="J124" s="46"/>
      <c r="K124" s="46">
        <f t="shared" ref="K124:K129" si="79">J124</f>
        <v>0</v>
      </c>
      <c r="L124" s="46"/>
      <c r="M124" s="46">
        <f t="shared" ref="M124:M129" si="80">L124</f>
        <v>0</v>
      </c>
      <c r="N124" s="46">
        <f t="shared" si="77"/>
        <v>0</v>
      </c>
      <c r="O124" s="43">
        <f t="shared" si="63"/>
        <v>0</v>
      </c>
      <c r="P124" s="43">
        <f t="shared" si="64"/>
        <v>0</v>
      </c>
      <c r="Q124" s="43">
        <f t="shared" si="65"/>
        <v>0</v>
      </c>
      <c r="R124" s="43">
        <f t="shared" si="66"/>
        <v>0</v>
      </c>
      <c r="S124" s="46"/>
      <c r="T124" s="47">
        <f t="shared" ref="T124:T129" si="81">S124</f>
        <v>0</v>
      </c>
    </row>
    <row r="125" spans="1:20" ht="19.5" customHeight="1">
      <c r="A125" s="100"/>
      <c r="B125" s="61"/>
      <c r="C125" s="62" t="s">
        <v>108</v>
      </c>
      <c r="D125" s="63"/>
      <c r="E125" s="46"/>
      <c r="F125" s="46"/>
      <c r="G125" s="46"/>
      <c r="H125" s="46"/>
      <c r="I125" s="46">
        <f t="shared" si="78"/>
        <v>0</v>
      </c>
      <c r="J125" s="46"/>
      <c r="K125" s="46">
        <f t="shared" si="79"/>
        <v>0</v>
      </c>
      <c r="L125" s="46"/>
      <c r="M125" s="46">
        <f t="shared" si="80"/>
        <v>0</v>
      </c>
      <c r="N125" s="46">
        <f t="shared" si="77"/>
        <v>0</v>
      </c>
      <c r="O125" s="43">
        <f t="shared" si="63"/>
        <v>0</v>
      </c>
      <c r="P125" s="43">
        <f t="shared" si="64"/>
        <v>0</v>
      </c>
      <c r="Q125" s="43">
        <f t="shared" si="65"/>
        <v>0</v>
      </c>
      <c r="R125" s="43">
        <f t="shared" si="66"/>
        <v>0</v>
      </c>
      <c r="S125" s="46"/>
      <c r="T125" s="47">
        <f t="shared" si="81"/>
        <v>0</v>
      </c>
    </row>
    <row r="126" spans="1:20" ht="19.5" customHeight="1">
      <c r="A126" s="100"/>
      <c r="B126" s="61"/>
      <c r="C126" s="62" t="s">
        <v>62</v>
      </c>
      <c r="D126" s="63"/>
      <c r="E126" s="46"/>
      <c r="F126" s="46"/>
      <c r="G126" s="46"/>
      <c r="H126" s="46"/>
      <c r="I126" s="46">
        <f t="shared" si="78"/>
        <v>0</v>
      </c>
      <c r="J126" s="46"/>
      <c r="K126" s="46">
        <f t="shared" si="79"/>
        <v>0</v>
      </c>
      <c r="L126" s="46"/>
      <c r="M126" s="46">
        <f t="shared" si="80"/>
        <v>0</v>
      </c>
      <c r="N126" s="46">
        <f t="shared" si="77"/>
        <v>0</v>
      </c>
      <c r="O126" s="43">
        <f t="shared" si="63"/>
        <v>0</v>
      </c>
      <c r="P126" s="43">
        <f t="shared" si="64"/>
        <v>0</v>
      </c>
      <c r="Q126" s="43">
        <f t="shared" si="65"/>
        <v>0</v>
      </c>
      <c r="R126" s="43">
        <f t="shared" si="66"/>
        <v>0</v>
      </c>
      <c r="S126" s="46"/>
      <c r="T126" s="47">
        <f t="shared" si="81"/>
        <v>0</v>
      </c>
    </row>
    <row r="127" spans="1:20" ht="19.5" customHeight="1">
      <c r="A127" s="100"/>
      <c r="B127" s="61"/>
      <c r="C127" s="62" t="s">
        <v>63</v>
      </c>
      <c r="D127" s="63"/>
      <c r="E127" s="46"/>
      <c r="F127" s="46"/>
      <c r="G127" s="46"/>
      <c r="H127" s="46"/>
      <c r="I127" s="46">
        <f t="shared" si="78"/>
        <v>0</v>
      </c>
      <c r="J127" s="46"/>
      <c r="K127" s="46">
        <f t="shared" si="79"/>
        <v>0</v>
      </c>
      <c r="L127" s="46"/>
      <c r="M127" s="46">
        <f t="shared" si="80"/>
        <v>0</v>
      </c>
      <c r="N127" s="46">
        <f t="shared" si="77"/>
        <v>0</v>
      </c>
      <c r="O127" s="43">
        <f t="shared" si="63"/>
        <v>0</v>
      </c>
      <c r="P127" s="43">
        <f t="shared" si="64"/>
        <v>0</v>
      </c>
      <c r="Q127" s="43">
        <f t="shared" si="65"/>
        <v>0</v>
      </c>
      <c r="R127" s="43">
        <f t="shared" si="66"/>
        <v>0</v>
      </c>
      <c r="S127" s="46"/>
      <c r="T127" s="47">
        <f t="shared" si="81"/>
        <v>0</v>
      </c>
    </row>
    <row r="128" spans="1:20" ht="19.5" customHeight="1">
      <c r="A128" s="100"/>
      <c r="B128" s="61"/>
      <c r="C128" s="62" t="s">
        <v>64</v>
      </c>
      <c r="D128" s="63"/>
      <c r="E128" s="46"/>
      <c r="F128" s="46"/>
      <c r="G128" s="46"/>
      <c r="H128" s="46"/>
      <c r="I128" s="46">
        <f t="shared" si="78"/>
        <v>0</v>
      </c>
      <c r="J128" s="46"/>
      <c r="K128" s="46">
        <f t="shared" si="79"/>
        <v>0</v>
      </c>
      <c r="L128" s="46"/>
      <c r="M128" s="46">
        <f t="shared" si="80"/>
        <v>0</v>
      </c>
      <c r="N128" s="46">
        <f t="shared" si="77"/>
        <v>0</v>
      </c>
      <c r="O128" s="43">
        <f t="shared" si="63"/>
        <v>0</v>
      </c>
      <c r="P128" s="43">
        <f t="shared" si="64"/>
        <v>0</v>
      </c>
      <c r="Q128" s="43">
        <f t="shared" si="65"/>
        <v>0</v>
      </c>
      <c r="R128" s="43">
        <f t="shared" si="66"/>
        <v>0</v>
      </c>
      <c r="S128" s="46"/>
      <c r="T128" s="47">
        <f t="shared" si="81"/>
        <v>0</v>
      </c>
    </row>
    <row r="129" spans="1:20" ht="19.5" customHeight="1">
      <c r="A129" s="100"/>
      <c r="B129" s="64"/>
      <c r="C129" s="62" t="s">
        <v>66</v>
      </c>
      <c r="D129" s="63"/>
      <c r="E129" s="46"/>
      <c r="F129" s="46"/>
      <c r="G129" s="46"/>
      <c r="H129" s="46"/>
      <c r="I129" s="46">
        <f t="shared" si="78"/>
        <v>0</v>
      </c>
      <c r="J129" s="46"/>
      <c r="K129" s="46">
        <f t="shared" si="79"/>
        <v>0</v>
      </c>
      <c r="L129" s="46"/>
      <c r="M129" s="46">
        <f t="shared" si="80"/>
        <v>0</v>
      </c>
      <c r="N129" s="46">
        <f t="shared" si="77"/>
        <v>0</v>
      </c>
      <c r="O129" s="43">
        <f t="shared" si="63"/>
        <v>0</v>
      </c>
      <c r="P129" s="43">
        <f t="shared" si="64"/>
        <v>0</v>
      </c>
      <c r="Q129" s="43">
        <f t="shared" si="65"/>
        <v>0</v>
      </c>
      <c r="R129" s="43">
        <f t="shared" si="66"/>
        <v>0</v>
      </c>
      <c r="S129" s="46"/>
      <c r="T129" s="47">
        <f t="shared" si="81"/>
        <v>0</v>
      </c>
    </row>
    <row r="130" spans="1:20" ht="19.5" customHeight="1">
      <c r="A130" s="100"/>
      <c r="B130" s="67" t="s">
        <v>53</v>
      </c>
      <c r="C130" s="62" t="s">
        <v>24</v>
      </c>
      <c r="D130" s="63"/>
      <c r="E130" s="42">
        <f>SUM(E131,E135)</f>
        <v>0</v>
      </c>
      <c r="F130" s="42">
        <f t="shared" ref="F130:M130" si="82">SUM(F131,F135)</f>
        <v>0</v>
      </c>
      <c r="G130" s="42">
        <f t="shared" si="82"/>
        <v>0</v>
      </c>
      <c r="H130" s="42">
        <f t="shared" si="82"/>
        <v>0</v>
      </c>
      <c r="I130" s="42">
        <f t="shared" si="82"/>
        <v>0</v>
      </c>
      <c r="J130" s="42">
        <f t="shared" si="82"/>
        <v>0</v>
      </c>
      <c r="K130" s="42">
        <f t="shared" si="82"/>
        <v>0</v>
      </c>
      <c r="L130" s="42">
        <f t="shared" si="82"/>
        <v>0</v>
      </c>
      <c r="M130" s="42">
        <f t="shared" si="82"/>
        <v>0</v>
      </c>
      <c r="N130" s="42">
        <f>SUM(N131,N135)</f>
        <v>0</v>
      </c>
      <c r="O130" s="43">
        <f t="shared" si="63"/>
        <v>0</v>
      </c>
      <c r="P130" s="43">
        <f t="shared" si="64"/>
        <v>0</v>
      </c>
      <c r="Q130" s="43">
        <f t="shared" si="65"/>
        <v>0</v>
      </c>
      <c r="R130" s="43">
        <f t="shared" si="66"/>
        <v>0</v>
      </c>
      <c r="S130" s="42">
        <f>SUM(S131,S135)</f>
        <v>0</v>
      </c>
      <c r="T130" s="103">
        <f>SUM(T131,T135)</f>
        <v>0</v>
      </c>
    </row>
    <row r="131" spans="1:20" ht="19.5" customHeight="1">
      <c r="A131" s="100"/>
      <c r="B131" s="61"/>
      <c r="C131" s="74" t="s">
        <v>54</v>
      </c>
      <c r="D131" s="75" t="s">
        <v>55</v>
      </c>
      <c r="E131" s="106">
        <f>SUM(E132:E134)</f>
        <v>0</v>
      </c>
      <c r="F131" s="106">
        <f t="shared" ref="F131:M131" si="83">SUM(F132:F134)</f>
        <v>0</v>
      </c>
      <c r="G131" s="106">
        <f t="shared" si="83"/>
        <v>0</v>
      </c>
      <c r="H131" s="106">
        <f t="shared" si="83"/>
        <v>0</v>
      </c>
      <c r="I131" s="106">
        <f t="shared" si="83"/>
        <v>0</v>
      </c>
      <c r="J131" s="106">
        <f t="shared" si="83"/>
        <v>0</v>
      </c>
      <c r="K131" s="106">
        <f t="shared" si="83"/>
        <v>0</v>
      </c>
      <c r="L131" s="106">
        <f t="shared" si="83"/>
        <v>0</v>
      </c>
      <c r="M131" s="106">
        <f t="shared" si="83"/>
        <v>0</v>
      </c>
      <c r="N131" s="106">
        <f>SUM(N132:N134)</f>
        <v>0</v>
      </c>
      <c r="O131" s="109">
        <f t="shared" si="63"/>
        <v>0</v>
      </c>
      <c r="P131" s="109">
        <f t="shared" si="64"/>
        <v>0</v>
      </c>
      <c r="Q131" s="109">
        <f t="shared" si="65"/>
        <v>0</v>
      </c>
      <c r="R131" s="109">
        <f t="shared" si="66"/>
        <v>0</v>
      </c>
      <c r="S131" s="110">
        <f>SUM(S132:S134)</f>
        <v>0</v>
      </c>
      <c r="T131" s="108">
        <f>SUM(T132:T134)</f>
        <v>0</v>
      </c>
    </row>
    <row r="132" spans="1:20" ht="19.5" customHeight="1">
      <c r="A132" s="100"/>
      <c r="B132" s="61"/>
      <c r="C132" s="61"/>
      <c r="D132" s="75" t="s">
        <v>56</v>
      </c>
      <c r="E132" s="46"/>
      <c r="F132" s="46"/>
      <c r="G132" s="46"/>
      <c r="H132" s="46"/>
      <c r="I132" s="46">
        <f>H132</f>
        <v>0</v>
      </c>
      <c r="J132" s="46"/>
      <c r="K132" s="46">
        <f>J132</f>
        <v>0</v>
      </c>
      <c r="L132" s="46"/>
      <c r="M132" s="46">
        <f>L132</f>
        <v>0</v>
      </c>
      <c r="N132" s="46">
        <f t="shared" ref="N132:N169" si="84">I132-K132-M132</f>
        <v>0</v>
      </c>
      <c r="O132" s="43">
        <f t="shared" si="63"/>
        <v>0</v>
      </c>
      <c r="P132" s="43">
        <f t="shared" si="64"/>
        <v>0</v>
      </c>
      <c r="Q132" s="43">
        <f t="shared" si="65"/>
        <v>0</v>
      </c>
      <c r="R132" s="43">
        <f t="shared" si="66"/>
        <v>0</v>
      </c>
      <c r="S132" s="46"/>
      <c r="T132" s="47">
        <f>S132</f>
        <v>0</v>
      </c>
    </row>
    <row r="133" spans="1:20" ht="19.5" customHeight="1">
      <c r="A133" s="100"/>
      <c r="B133" s="61"/>
      <c r="C133" s="61"/>
      <c r="D133" s="75" t="s">
        <v>57</v>
      </c>
      <c r="E133" s="46"/>
      <c r="F133" s="46"/>
      <c r="G133" s="46"/>
      <c r="H133" s="46"/>
      <c r="I133" s="46">
        <f>H133</f>
        <v>0</v>
      </c>
      <c r="J133" s="46"/>
      <c r="K133" s="46">
        <f>J133</f>
        <v>0</v>
      </c>
      <c r="L133" s="46"/>
      <c r="M133" s="46">
        <f>L133</f>
        <v>0</v>
      </c>
      <c r="N133" s="46">
        <f t="shared" si="84"/>
        <v>0</v>
      </c>
      <c r="O133" s="43">
        <f t="shared" si="63"/>
        <v>0</v>
      </c>
      <c r="P133" s="43">
        <f t="shared" si="64"/>
        <v>0</v>
      </c>
      <c r="Q133" s="43">
        <f t="shared" si="65"/>
        <v>0</v>
      </c>
      <c r="R133" s="43">
        <f t="shared" si="66"/>
        <v>0</v>
      </c>
      <c r="S133" s="46"/>
      <c r="T133" s="47">
        <f>S133</f>
        <v>0</v>
      </c>
    </row>
    <row r="134" spans="1:20" ht="19.5" customHeight="1">
      <c r="A134" s="100"/>
      <c r="B134" s="61"/>
      <c r="C134" s="64"/>
      <c r="D134" s="75" t="s">
        <v>58</v>
      </c>
      <c r="E134" s="46"/>
      <c r="F134" s="46"/>
      <c r="G134" s="46"/>
      <c r="H134" s="46"/>
      <c r="I134" s="46">
        <f>H134</f>
        <v>0</v>
      </c>
      <c r="J134" s="46"/>
      <c r="K134" s="46">
        <f>J134</f>
        <v>0</v>
      </c>
      <c r="L134" s="46"/>
      <c r="M134" s="46">
        <f>L134</f>
        <v>0</v>
      </c>
      <c r="N134" s="46">
        <f t="shared" si="84"/>
        <v>0</v>
      </c>
      <c r="O134" s="43">
        <f t="shared" si="63"/>
        <v>0</v>
      </c>
      <c r="P134" s="43">
        <f t="shared" si="64"/>
        <v>0</v>
      </c>
      <c r="Q134" s="43">
        <f t="shared" si="65"/>
        <v>0</v>
      </c>
      <c r="R134" s="43">
        <f t="shared" si="66"/>
        <v>0</v>
      </c>
      <c r="S134" s="46"/>
      <c r="T134" s="47">
        <f>S134</f>
        <v>0</v>
      </c>
    </row>
    <row r="135" spans="1:20" ht="19.5" customHeight="1">
      <c r="A135" s="100"/>
      <c r="B135" s="64"/>
      <c r="C135" s="62" t="s">
        <v>109</v>
      </c>
      <c r="D135" s="63"/>
      <c r="E135" s="46"/>
      <c r="F135" s="46"/>
      <c r="G135" s="46"/>
      <c r="H135" s="46"/>
      <c r="I135" s="46">
        <f>H135</f>
        <v>0</v>
      </c>
      <c r="J135" s="46"/>
      <c r="K135" s="46">
        <f>J135</f>
        <v>0</v>
      </c>
      <c r="L135" s="46"/>
      <c r="M135" s="46">
        <f>L135</f>
        <v>0</v>
      </c>
      <c r="N135" s="46">
        <f t="shared" si="84"/>
        <v>0</v>
      </c>
      <c r="O135" s="43">
        <f t="shared" si="63"/>
        <v>0</v>
      </c>
      <c r="P135" s="43">
        <f t="shared" si="64"/>
        <v>0</v>
      </c>
      <c r="Q135" s="43">
        <f t="shared" si="65"/>
        <v>0</v>
      </c>
      <c r="R135" s="43">
        <f t="shared" si="66"/>
        <v>0</v>
      </c>
      <c r="S135" s="46"/>
      <c r="T135" s="47">
        <f>S135</f>
        <v>0</v>
      </c>
    </row>
    <row r="136" spans="1:20" ht="19.5" customHeight="1">
      <c r="A136" s="100"/>
      <c r="B136" s="67" t="s">
        <v>74</v>
      </c>
      <c r="C136" s="62" t="s">
        <v>24</v>
      </c>
      <c r="D136" s="63"/>
      <c r="E136" s="42">
        <f>SUM(E137:E141)</f>
        <v>0</v>
      </c>
      <c r="F136" s="42">
        <f t="shared" ref="F136:M136" si="85">SUM(F137:F141)</f>
        <v>0</v>
      </c>
      <c r="G136" s="42">
        <f t="shared" si="85"/>
        <v>0</v>
      </c>
      <c r="H136" s="42">
        <f t="shared" si="85"/>
        <v>0</v>
      </c>
      <c r="I136" s="42">
        <f t="shared" si="85"/>
        <v>0</v>
      </c>
      <c r="J136" s="42">
        <f t="shared" si="85"/>
        <v>0</v>
      </c>
      <c r="K136" s="42">
        <f t="shared" si="85"/>
        <v>0</v>
      </c>
      <c r="L136" s="42">
        <f t="shared" si="85"/>
        <v>0</v>
      </c>
      <c r="M136" s="42">
        <f t="shared" si="85"/>
        <v>0</v>
      </c>
      <c r="N136" s="42">
        <f>SUM(N137:N141)</f>
        <v>0</v>
      </c>
      <c r="O136" s="43">
        <f t="shared" si="63"/>
        <v>0</v>
      </c>
      <c r="P136" s="43">
        <f t="shared" si="64"/>
        <v>0</v>
      </c>
      <c r="Q136" s="43">
        <f t="shared" si="65"/>
        <v>0</v>
      </c>
      <c r="R136" s="43">
        <f t="shared" si="66"/>
        <v>0</v>
      </c>
      <c r="S136" s="42">
        <f>SUM(S137:S141)</f>
        <v>0</v>
      </c>
      <c r="T136" s="103">
        <f>SUM(T137:T141)</f>
        <v>0</v>
      </c>
    </row>
    <row r="137" spans="1:20" ht="19.5" customHeight="1">
      <c r="A137" s="100"/>
      <c r="B137" s="61"/>
      <c r="C137" s="62" t="s">
        <v>75</v>
      </c>
      <c r="D137" s="63"/>
      <c r="E137" s="46"/>
      <c r="F137" s="46"/>
      <c r="G137" s="46"/>
      <c r="H137" s="46"/>
      <c r="I137" s="46">
        <f>H137</f>
        <v>0</v>
      </c>
      <c r="J137" s="46"/>
      <c r="K137" s="46">
        <f>J137</f>
        <v>0</v>
      </c>
      <c r="L137" s="46"/>
      <c r="M137" s="46">
        <f>L137</f>
        <v>0</v>
      </c>
      <c r="N137" s="46">
        <f t="shared" si="84"/>
        <v>0</v>
      </c>
      <c r="O137" s="111">
        <f t="shared" si="63"/>
        <v>0</v>
      </c>
      <c r="P137" s="111">
        <f t="shared" si="64"/>
        <v>0</v>
      </c>
      <c r="Q137" s="111">
        <f t="shared" si="65"/>
        <v>0</v>
      </c>
      <c r="R137" s="111">
        <f t="shared" si="66"/>
        <v>0</v>
      </c>
      <c r="S137" s="46"/>
      <c r="T137" s="47">
        <f>S137</f>
        <v>0</v>
      </c>
    </row>
    <row r="138" spans="1:20" ht="19.5" customHeight="1">
      <c r="A138" s="100"/>
      <c r="B138" s="61"/>
      <c r="C138" s="62" t="s">
        <v>76</v>
      </c>
      <c r="D138" s="63"/>
      <c r="E138" s="46"/>
      <c r="F138" s="46"/>
      <c r="G138" s="46"/>
      <c r="H138" s="46"/>
      <c r="I138" s="46">
        <f>H138</f>
        <v>0</v>
      </c>
      <c r="J138" s="46"/>
      <c r="K138" s="46">
        <f>J138</f>
        <v>0</v>
      </c>
      <c r="L138" s="46"/>
      <c r="M138" s="46">
        <f>L138</f>
        <v>0</v>
      </c>
      <c r="N138" s="46">
        <f t="shared" si="84"/>
        <v>0</v>
      </c>
      <c r="O138" s="111">
        <f t="shared" si="63"/>
        <v>0</v>
      </c>
      <c r="P138" s="111">
        <f t="shared" si="64"/>
        <v>0</v>
      </c>
      <c r="Q138" s="111">
        <f t="shared" si="65"/>
        <v>0</v>
      </c>
      <c r="R138" s="111">
        <f t="shared" si="66"/>
        <v>0</v>
      </c>
      <c r="S138" s="46"/>
      <c r="T138" s="47">
        <f>S138</f>
        <v>0</v>
      </c>
    </row>
    <row r="139" spans="1:20" ht="19.5" customHeight="1">
      <c r="A139" s="100"/>
      <c r="B139" s="61"/>
      <c r="C139" s="62" t="s">
        <v>77</v>
      </c>
      <c r="D139" s="63"/>
      <c r="E139" s="46"/>
      <c r="F139" s="46"/>
      <c r="G139" s="46"/>
      <c r="H139" s="46"/>
      <c r="I139" s="46">
        <f>H139</f>
        <v>0</v>
      </c>
      <c r="J139" s="46"/>
      <c r="K139" s="46">
        <f>J139</f>
        <v>0</v>
      </c>
      <c r="L139" s="46"/>
      <c r="M139" s="46">
        <f>L139</f>
        <v>0</v>
      </c>
      <c r="N139" s="46">
        <f t="shared" si="84"/>
        <v>0</v>
      </c>
      <c r="O139" s="111">
        <f t="shared" si="63"/>
        <v>0</v>
      </c>
      <c r="P139" s="111">
        <f t="shared" si="64"/>
        <v>0</v>
      </c>
      <c r="Q139" s="111">
        <f t="shared" si="65"/>
        <v>0</v>
      </c>
      <c r="R139" s="111">
        <f t="shared" si="66"/>
        <v>0</v>
      </c>
      <c r="S139" s="46"/>
      <c r="T139" s="47">
        <f>S139</f>
        <v>0</v>
      </c>
    </row>
    <row r="140" spans="1:20" ht="19.5" customHeight="1">
      <c r="A140" s="100"/>
      <c r="B140" s="61"/>
      <c r="C140" s="62" t="s">
        <v>78</v>
      </c>
      <c r="D140" s="63"/>
      <c r="E140" s="46"/>
      <c r="F140" s="46"/>
      <c r="G140" s="46"/>
      <c r="H140" s="46"/>
      <c r="I140" s="46">
        <f>H140</f>
        <v>0</v>
      </c>
      <c r="J140" s="46"/>
      <c r="K140" s="46">
        <f>J140</f>
        <v>0</v>
      </c>
      <c r="L140" s="46"/>
      <c r="M140" s="46">
        <f>L140</f>
        <v>0</v>
      </c>
      <c r="N140" s="46">
        <f t="shared" si="84"/>
        <v>0</v>
      </c>
      <c r="O140" s="111">
        <f t="shared" si="63"/>
        <v>0</v>
      </c>
      <c r="P140" s="111">
        <f t="shared" si="64"/>
        <v>0</v>
      </c>
      <c r="Q140" s="111">
        <f t="shared" si="65"/>
        <v>0</v>
      </c>
      <c r="R140" s="111">
        <f t="shared" si="66"/>
        <v>0</v>
      </c>
      <c r="S140" s="46"/>
      <c r="T140" s="47">
        <f>S140</f>
        <v>0</v>
      </c>
    </row>
    <row r="141" spans="1:20" ht="19.5" customHeight="1">
      <c r="A141" s="100"/>
      <c r="B141" s="64"/>
      <c r="C141" s="62" t="s">
        <v>79</v>
      </c>
      <c r="D141" s="63"/>
      <c r="E141" s="46"/>
      <c r="F141" s="46"/>
      <c r="G141" s="46"/>
      <c r="H141" s="46"/>
      <c r="I141" s="46">
        <f>H141</f>
        <v>0</v>
      </c>
      <c r="J141" s="46"/>
      <c r="K141" s="46">
        <f>J141</f>
        <v>0</v>
      </c>
      <c r="L141" s="46"/>
      <c r="M141" s="46">
        <f>L141</f>
        <v>0</v>
      </c>
      <c r="N141" s="46">
        <f t="shared" si="84"/>
        <v>0</v>
      </c>
      <c r="O141" s="111">
        <f t="shared" si="63"/>
        <v>0</v>
      </c>
      <c r="P141" s="111">
        <f t="shared" si="64"/>
        <v>0</v>
      </c>
      <c r="Q141" s="111">
        <f t="shared" si="65"/>
        <v>0</v>
      </c>
      <c r="R141" s="111">
        <f t="shared" si="66"/>
        <v>0</v>
      </c>
      <c r="S141" s="46"/>
      <c r="T141" s="47">
        <f>S141</f>
        <v>0</v>
      </c>
    </row>
    <row r="142" spans="1:20" ht="19.5" customHeight="1">
      <c r="A142" s="100"/>
      <c r="B142" s="67" t="s">
        <v>86</v>
      </c>
      <c r="C142" s="62" t="s">
        <v>24</v>
      </c>
      <c r="D142" s="63"/>
      <c r="E142" s="42"/>
      <c r="F142" s="42"/>
      <c r="G142" s="42"/>
      <c r="H142" s="42"/>
      <c r="I142" s="42"/>
      <c r="J142" s="42"/>
      <c r="K142" s="42"/>
      <c r="L142" s="42"/>
      <c r="M142" s="42"/>
      <c r="N142" s="42">
        <f>SUM(N143:N147)</f>
        <v>0</v>
      </c>
      <c r="O142" s="111">
        <f t="shared" si="63"/>
        <v>0</v>
      </c>
      <c r="P142" s="111">
        <f t="shared" si="64"/>
        <v>0</v>
      </c>
      <c r="Q142" s="111">
        <f t="shared" si="65"/>
        <v>0</v>
      </c>
      <c r="R142" s="111">
        <f t="shared" si="66"/>
        <v>0</v>
      </c>
      <c r="S142" s="42">
        <f>SUM(S143:S147)</f>
        <v>0</v>
      </c>
      <c r="T142" s="103">
        <f>SUM(T143:T147)</f>
        <v>0</v>
      </c>
    </row>
    <row r="143" spans="1:20" ht="19.5" customHeight="1">
      <c r="A143" s="100"/>
      <c r="B143" s="61"/>
      <c r="C143" s="62" t="s">
        <v>87</v>
      </c>
      <c r="D143" s="63"/>
      <c r="E143" s="46"/>
      <c r="F143" s="46"/>
      <c r="G143" s="46"/>
      <c r="H143" s="46"/>
      <c r="I143" s="46">
        <f>H143</f>
        <v>0</v>
      </c>
      <c r="J143" s="46"/>
      <c r="K143" s="46">
        <f>J143</f>
        <v>0</v>
      </c>
      <c r="L143" s="46"/>
      <c r="M143" s="46">
        <f>L143</f>
        <v>0</v>
      </c>
      <c r="N143" s="46">
        <f t="shared" si="84"/>
        <v>0</v>
      </c>
      <c r="O143" s="111">
        <f t="shared" si="63"/>
        <v>0</v>
      </c>
      <c r="P143" s="111">
        <f t="shared" si="64"/>
        <v>0</v>
      </c>
      <c r="Q143" s="111">
        <f t="shared" si="65"/>
        <v>0</v>
      </c>
      <c r="R143" s="111">
        <f t="shared" si="66"/>
        <v>0</v>
      </c>
      <c r="S143" s="46"/>
      <c r="T143" s="47">
        <f>S143</f>
        <v>0</v>
      </c>
    </row>
    <row r="144" spans="1:20" ht="19.5" customHeight="1">
      <c r="A144" s="100"/>
      <c r="B144" s="61"/>
      <c r="C144" s="62" t="s">
        <v>88</v>
      </c>
      <c r="D144" s="63"/>
      <c r="E144" s="46"/>
      <c r="F144" s="46"/>
      <c r="G144" s="46"/>
      <c r="H144" s="46"/>
      <c r="I144" s="46">
        <f t="shared" ref="I144:I152" si="86">H144</f>
        <v>0</v>
      </c>
      <c r="J144" s="46"/>
      <c r="K144" s="46">
        <f t="shared" ref="K144:K152" si="87">J144</f>
        <v>0</v>
      </c>
      <c r="L144" s="46"/>
      <c r="M144" s="46">
        <f t="shared" ref="M144:M152" si="88">L144</f>
        <v>0</v>
      </c>
      <c r="N144" s="46">
        <f t="shared" si="84"/>
        <v>0</v>
      </c>
      <c r="O144" s="111">
        <f t="shared" si="63"/>
        <v>0</v>
      </c>
      <c r="P144" s="111">
        <f t="shared" si="64"/>
        <v>0</v>
      </c>
      <c r="Q144" s="111">
        <f t="shared" si="65"/>
        <v>0</v>
      </c>
      <c r="R144" s="111">
        <f t="shared" si="66"/>
        <v>0</v>
      </c>
      <c r="S144" s="46"/>
      <c r="T144" s="47">
        <f t="shared" ref="T144:T152" si="89">S144</f>
        <v>0</v>
      </c>
    </row>
    <row r="145" spans="1:20" ht="19.5" customHeight="1">
      <c r="A145" s="100"/>
      <c r="B145" s="61"/>
      <c r="C145" s="62" t="s">
        <v>89</v>
      </c>
      <c r="D145" s="63"/>
      <c r="E145" s="46"/>
      <c r="F145" s="46"/>
      <c r="G145" s="46"/>
      <c r="H145" s="46"/>
      <c r="I145" s="46">
        <f t="shared" si="86"/>
        <v>0</v>
      </c>
      <c r="J145" s="46"/>
      <c r="K145" s="46">
        <f t="shared" si="87"/>
        <v>0</v>
      </c>
      <c r="L145" s="46"/>
      <c r="M145" s="46">
        <f t="shared" si="88"/>
        <v>0</v>
      </c>
      <c r="N145" s="46">
        <f t="shared" si="84"/>
        <v>0</v>
      </c>
      <c r="O145" s="111">
        <f t="shared" si="63"/>
        <v>0</v>
      </c>
      <c r="P145" s="111">
        <f t="shared" si="64"/>
        <v>0</v>
      </c>
      <c r="Q145" s="111">
        <f t="shared" si="65"/>
        <v>0</v>
      </c>
      <c r="R145" s="111">
        <f t="shared" si="66"/>
        <v>0</v>
      </c>
      <c r="S145" s="46"/>
      <c r="T145" s="47">
        <f t="shared" si="89"/>
        <v>0</v>
      </c>
    </row>
    <row r="146" spans="1:20" ht="19.5" customHeight="1">
      <c r="A146" s="100"/>
      <c r="B146" s="61"/>
      <c r="C146" s="62" t="s">
        <v>90</v>
      </c>
      <c r="D146" s="73"/>
      <c r="E146" s="46"/>
      <c r="F146" s="46"/>
      <c r="G146" s="46"/>
      <c r="H146" s="46"/>
      <c r="I146" s="46">
        <f t="shared" si="86"/>
        <v>0</v>
      </c>
      <c r="J146" s="46"/>
      <c r="K146" s="46">
        <f t="shared" si="87"/>
        <v>0</v>
      </c>
      <c r="L146" s="46"/>
      <c r="M146" s="46">
        <f t="shared" si="88"/>
        <v>0</v>
      </c>
      <c r="N146" s="46">
        <f t="shared" si="84"/>
        <v>0</v>
      </c>
      <c r="O146" s="111">
        <f t="shared" si="63"/>
        <v>0</v>
      </c>
      <c r="P146" s="111">
        <f t="shared" si="64"/>
        <v>0</v>
      </c>
      <c r="Q146" s="111">
        <f t="shared" si="65"/>
        <v>0</v>
      </c>
      <c r="R146" s="111">
        <f t="shared" si="66"/>
        <v>0</v>
      </c>
      <c r="S146" s="46"/>
      <c r="T146" s="47">
        <f t="shared" si="89"/>
        <v>0</v>
      </c>
    </row>
    <row r="147" spans="1:20" ht="19.5" customHeight="1">
      <c r="A147" s="100"/>
      <c r="B147" s="64"/>
      <c r="C147" s="62" t="s">
        <v>91</v>
      </c>
      <c r="D147" s="63"/>
      <c r="E147" s="46"/>
      <c r="F147" s="46"/>
      <c r="G147" s="46"/>
      <c r="H147" s="46"/>
      <c r="I147" s="46">
        <f t="shared" si="86"/>
        <v>0</v>
      </c>
      <c r="J147" s="46"/>
      <c r="K147" s="46">
        <f t="shared" si="87"/>
        <v>0</v>
      </c>
      <c r="L147" s="46"/>
      <c r="M147" s="46">
        <f t="shared" si="88"/>
        <v>0</v>
      </c>
      <c r="N147" s="46">
        <f t="shared" si="84"/>
        <v>0</v>
      </c>
      <c r="O147" s="111">
        <f t="shared" si="63"/>
        <v>0</v>
      </c>
      <c r="P147" s="111">
        <f t="shared" si="64"/>
        <v>0</v>
      </c>
      <c r="Q147" s="111">
        <f t="shared" si="65"/>
        <v>0</v>
      </c>
      <c r="R147" s="111">
        <f t="shared" si="66"/>
        <v>0</v>
      </c>
      <c r="S147" s="46"/>
      <c r="T147" s="47">
        <f t="shared" si="89"/>
        <v>0</v>
      </c>
    </row>
    <row r="148" spans="1:20" ht="19.5" customHeight="1">
      <c r="A148" s="100"/>
      <c r="B148" s="62" t="s">
        <v>49</v>
      </c>
      <c r="C148" s="71"/>
      <c r="D148" s="63"/>
      <c r="E148" s="46"/>
      <c r="F148" s="46"/>
      <c r="G148" s="46"/>
      <c r="H148" s="46"/>
      <c r="I148" s="46">
        <f t="shared" si="86"/>
        <v>0</v>
      </c>
      <c r="J148" s="46"/>
      <c r="K148" s="46">
        <f t="shared" si="87"/>
        <v>0</v>
      </c>
      <c r="L148" s="46"/>
      <c r="M148" s="46">
        <f t="shared" si="88"/>
        <v>0</v>
      </c>
      <c r="N148" s="46">
        <f t="shared" si="84"/>
        <v>0</v>
      </c>
      <c r="O148" s="111">
        <f t="shared" si="63"/>
        <v>0</v>
      </c>
      <c r="P148" s="111">
        <f t="shared" si="64"/>
        <v>0</v>
      </c>
      <c r="Q148" s="111">
        <f t="shared" si="65"/>
        <v>0</v>
      </c>
      <c r="R148" s="111">
        <f t="shared" si="66"/>
        <v>0</v>
      </c>
      <c r="S148" s="46"/>
      <c r="T148" s="47">
        <f t="shared" si="89"/>
        <v>0</v>
      </c>
    </row>
    <row r="149" spans="1:20" ht="19.5" customHeight="1">
      <c r="A149" s="100"/>
      <c r="B149" s="62" t="s">
        <v>43</v>
      </c>
      <c r="C149" s="71"/>
      <c r="D149" s="63"/>
      <c r="E149" s="46"/>
      <c r="F149" s="46"/>
      <c r="G149" s="46"/>
      <c r="H149" s="46"/>
      <c r="I149" s="46">
        <f t="shared" si="86"/>
        <v>0</v>
      </c>
      <c r="J149" s="46"/>
      <c r="K149" s="46">
        <f t="shared" si="87"/>
        <v>0</v>
      </c>
      <c r="L149" s="46"/>
      <c r="M149" s="46">
        <f t="shared" si="88"/>
        <v>0</v>
      </c>
      <c r="N149" s="46">
        <f t="shared" si="84"/>
        <v>0</v>
      </c>
      <c r="O149" s="111">
        <f t="shared" si="63"/>
        <v>0</v>
      </c>
      <c r="P149" s="111">
        <f t="shared" si="64"/>
        <v>0</v>
      </c>
      <c r="Q149" s="111">
        <f t="shared" si="65"/>
        <v>0</v>
      </c>
      <c r="R149" s="111">
        <f t="shared" si="66"/>
        <v>0</v>
      </c>
      <c r="S149" s="46"/>
      <c r="T149" s="47">
        <f t="shared" si="89"/>
        <v>0</v>
      </c>
    </row>
    <row r="150" spans="1:20" ht="19.5" customHeight="1">
      <c r="A150" s="100"/>
      <c r="B150" s="62" t="s">
        <v>51</v>
      </c>
      <c r="C150" s="71"/>
      <c r="D150" s="63"/>
      <c r="E150" s="46"/>
      <c r="F150" s="46"/>
      <c r="G150" s="46"/>
      <c r="H150" s="46"/>
      <c r="I150" s="46">
        <f t="shared" si="86"/>
        <v>0</v>
      </c>
      <c r="J150" s="46"/>
      <c r="K150" s="46">
        <f t="shared" si="87"/>
        <v>0</v>
      </c>
      <c r="L150" s="46"/>
      <c r="M150" s="46">
        <f t="shared" si="88"/>
        <v>0</v>
      </c>
      <c r="N150" s="46">
        <f t="shared" si="84"/>
        <v>0</v>
      </c>
      <c r="O150" s="111">
        <f t="shared" si="63"/>
        <v>0</v>
      </c>
      <c r="P150" s="111">
        <f t="shared" si="64"/>
        <v>0</v>
      </c>
      <c r="Q150" s="111">
        <f t="shared" si="65"/>
        <v>0</v>
      </c>
      <c r="R150" s="111">
        <f t="shared" si="66"/>
        <v>0</v>
      </c>
      <c r="S150" s="46"/>
      <c r="T150" s="47">
        <f t="shared" si="89"/>
        <v>0</v>
      </c>
    </row>
    <row r="151" spans="1:20" ht="19.5" customHeight="1">
      <c r="A151" s="100"/>
      <c r="B151" s="62" t="s">
        <v>48</v>
      </c>
      <c r="C151" s="71"/>
      <c r="D151" s="63"/>
      <c r="E151" s="46"/>
      <c r="F151" s="46"/>
      <c r="G151" s="46"/>
      <c r="H151" s="46"/>
      <c r="I151" s="46">
        <f t="shared" si="86"/>
        <v>0</v>
      </c>
      <c r="J151" s="46"/>
      <c r="K151" s="46">
        <f t="shared" si="87"/>
        <v>0</v>
      </c>
      <c r="L151" s="46"/>
      <c r="M151" s="46">
        <f t="shared" si="88"/>
        <v>0</v>
      </c>
      <c r="N151" s="46">
        <f t="shared" si="84"/>
        <v>0</v>
      </c>
      <c r="O151" s="111">
        <f t="shared" si="63"/>
        <v>0</v>
      </c>
      <c r="P151" s="111">
        <f t="shared" si="64"/>
        <v>0</v>
      </c>
      <c r="Q151" s="111">
        <f t="shared" si="65"/>
        <v>0</v>
      </c>
      <c r="R151" s="111">
        <f t="shared" si="66"/>
        <v>0</v>
      </c>
      <c r="S151" s="46"/>
      <c r="T151" s="47">
        <f t="shared" si="89"/>
        <v>0</v>
      </c>
    </row>
    <row r="152" spans="1:20" ht="19.5" customHeight="1">
      <c r="A152" s="100"/>
      <c r="B152" s="62" t="s">
        <v>46</v>
      </c>
      <c r="C152" s="71"/>
      <c r="D152" s="63"/>
      <c r="E152" s="46"/>
      <c r="F152" s="46"/>
      <c r="G152" s="46"/>
      <c r="H152" s="46"/>
      <c r="I152" s="46">
        <f t="shared" si="86"/>
        <v>0</v>
      </c>
      <c r="J152" s="46"/>
      <c r="K152" s="46">
        <f t="shared" si="87"/>
        <v>0</v>
      </c>
      <c r="L152" s="46"/>
      <c r="M152" s="46">
        <f t="shared" si="88"/>
        <v>0</v>
      </c>
      <c r="N152" s="46">
        <f t="shared" si="84"/>
        <v>0</v>
      </c>
      <c r="O152" s="111">
        <f t="shared" si="63"/>
        <v>0</v>
      </c>
      <c r="P152" s="111">
        <f t="shared" si="64"/>
        <v>0</v>
      </c>
      <c r="Q152" s="111">
        <f t="shared" si="65"/>
        <v>0</v>
      </c>
      <c r="R152" s="111">
        <f t="shared" si="66"/>
        <v>0</v>
      </c>
      <c r="S152" s="46"/>
      <c r="T152" s="47">
        <f t="shared" si="89"/>
        <v>0</v>
      </c>
    </row>
    <row r="153" spans="1:20" ht="19.5" customHeight="1">
      <c r="A153" s="100"/>
      <c r="B153" s="68" t="s">
        <v>67</v>
      </c>
      <c r="C153" s="62" t="s">
        <v>24</v>
      </c>
      <c r="D153" s="63"/>
      <c r="E153" s="42">
        <f>SUM(E154,E159)</f>
        <v>0</v>
      </c>
      <c r="F153" s="42">
        <f t="shared" ref="F153:M153" si="90">SUM(F154,F159)</f>
        <v>0</v>
      </c>
      <c r="G153" s="42">
        <f t="shared" si="90"/>
        <v>0</v>
      </c>
      <c r="H153" s="42">
        <f t="shared" si="90"/>
        <v>0</v>
      </c>
      <c r="I153" s="42">
        <f t="shared" si="90"/>
        <v>0</v>
      </c>
      <c r="J153" s="42">
        <f t="shared" si="90"/>
        <v>0</v>
      </c>
      <c r="K153" s="42">
        <f t="shared" si="90"/>
        <v>0</v>
      </c>
      <c r="L153" s="42">
        <f t="shared" si="90"/>
        <v>0</v>
      </c>
      <c r="M153" s="42">
        <f t="shared" si="90"/>
        <v>0</v>
      </c>
      <c r="N153" s="42">
        <f>SUM(N154,N159)</f>
        <v>0</v>
      </c>
      <c r="O153" s="111">
        <f t="shared" si="63"/>
        <v>0</v>
      </c>
      <c r="P153" s="111">
        <f t="shared" si="64"/>
        <v>0</v>
      </c>
      <c r="Q153" s="111">
        <f t="shared" si="65"/>
        <v>0</v>
      </c>
      <c r="R153" s="111">
        <f t="shared" si="66"/>
        <v>0</v>
      </c>
      <c r="S153" s="42">
        <f>SUM(S154,S159)</f>
        <v>0</v>
      </c>
      <c r="T153" s="103">
        <f>SUM(T154,T159)</f>
        <v>0</v>
      </c>
    </row>
    <row r="154" spans="1:20" ht="19.5" customHeight="1">
      <c r="A154" s="100"/>
      <c r="B154" s="69"/>
      <c r="C154" s="74" t="s">
        <v>68</v>
      </c>
      <c r="D154" s="112" t="s">
        <v>55</v>
      </c>
      <c r="E154" s="42">
        <f>SUM(E155:E158)</f>
        <v>0</v>
      </c>
      <c r="F154" s="42">
        <f t="shared" ref="F154:M154" si="91">SUM(F155:F158)</f>
        <v>0</v>
      </c>
      <c r="G154" s="42">
        <f t="shared" si="91"/>
        <v>0</v>
      </c>
      <c r="H154" s="42">
        <f t="shared" si="91"/>
        <v>0</v>
      </c>
      <c r="I154" s="42">
        <f t="shared" si="91"/>
        <v>0</v>
      </c>
      <c r="J154" s="42">
        <f t="shared" si="91"/>
        <v>0</v>
      </c>
      <c r="K154" s="42">
        <f t="shared" si="91"/>
        <v>0</v>
      </c>
      <c r="L154" s="42">
        <f t="shared" si="91"/>
        <v>0</v>
      </c>
      <c r="M154" s="42">
        <f t="shared" si="91"/>
        <v>0</v>
      </c>
      <c r="N154" s="42">
        <f>SUM(N155:N158)</f>
        <v>0</v>
      </c>
      <c r="O154" s="111">
        <f t="shared" si="63"/>
        <v>0</v>
      </c>
      <c r="P154" s="111">
        <f t="shared" si="64"/>
        <v>0</v>
      </c>
      <c r="Q154" s="111">
        <f t="shared" si="65"/>
        <v>0</v>
      </c>
      <c r="R154" s="111">
        <f t="shared" si="66"/>
        <v>0</v>
      </c>
      <c r="S154" s="42">
        <f>SUM(S155:S158)</f>
        <v>0</v>
      </c>
      <c r="T154" s="103">
        <f>SUM(T155:T158)</f>
        <v>0</v>
      </c>
    </row>
    <row r="155" spans="1:20" ht="19.5" customHeight="1">
      <c r="A155" s="100"/>
      <c r="B155" s="69"/>
      <c r="C155" s="61"/>
      <c r="D155" s="112" t="s">
        <v>70</v>
      </c>
      <c r="E155" s="46"/>
      <c r="F155" s="46"/>
      <c r="G155" s="46"/>
      <c r="H155" s="46"/>
      <c r="I155" s="46">
        <f>H155</f>
        <v>0</v>
      </c>
      <c r="J155" s="46"/>
      <c r="K155" s="46">
        <f>J155</f>
        <v>0</v>
      </c>
      <c r="L155" s="46"/>
      <c r="M155" s="46">
        <f>L155</f>
        <v>0</v>
      </c>
      <c r="N155" s="46">
        <f t="shared" si="84"/>
        <v>0</v>
      </c>
      <c r="O155" s="111">
        <f t="shared" si="63"/>
        <v>0</v>
      </c>
      <c r="P155" s="111">
        <f t="shared" si="64"/>
        <v>0</v>
      </c>
      <c r="Q155" s="111">
        <f t="shared" si="65"/>
        <v>0</v>
      </c>
      <c r="R155" s="111">
        <f t="shared" si="66"/>
        <v>0</v>
      </c>
      <c r="S155" s="46"/>
      <c r="T155" s="47">
        <f>S155</f>
        <v>0</v>
      </c>
    </row>
    <row r="156" spans="1:20" ht="19.5" customHeight="1">
      <c r="A156" s="100"/>
      <c r="B156" s="69"/>
      <c r="C156" s="61"/>
      <c r="D156" s="112" t="s">
        <v>71</v>
      </c>
      <c r="E156" s="46"/>
      <c r="F156" s="46"/>
      <c r="G156" s="46"/>
      <c r="H156" s="46"/>
      <c r="I156" s="46">
        <f>H156</f>
        <v>0</v>
      </c>
      <c r="J156" s="46"/>
      <c r="K156" s="46">
        <f>J156</f>
        <v>0</v>
      </c>
      <c r="L156" s="46"/>
      <c r="M156" s="46">
        <f>L156</f>
        <v>0</v>
      </c>
      <c r="N156" s="46">
        <f t="shared" si="84"/>
        <v>0</v>
      </c>
      <c r="O156" s="111">
        <f t="shared" si="63"/>
        <v>0</v>
      </c>
      <c r="P156" s="111">
        <f t="shared" si="64"/>
        <v>0</v>
      </c>
      <c r="Q156" s="111">
        <f t="shared" si="65"/>
        <v>0</v>
      </c>
      <c r="R156" s="111">
        <f t="shared" si="66"/>
        <v>0</v>
      </c>
      <c r="S156" s="46"/>
      <c r="T156" s="47">
        <f>S156</f>
        <v>0</v>
      </c>
    </row>
    <row r="157" spans="1:20" ht="19.5" customHeight="1">
      <c r="A157" s="100"/>
      <c r="B157" s="69"/>
      <c r="C157" s="61"/>
      <c r="D157" s="112" t="s">
        <v>72</v>
      </c>
      <c r="E157" s="46"/>
      <c r="F157" s="46"/>
      <c r="G157" s="46"/>
      <c r="H157" s="46"/>
      <c r="I157" s="46">
        <f>H157</f>
        <v>0</v>
      </c>
      <c r="J157" s="46"/>
      <c r="K157" s="46">
        <f>J157</f>
        <v>0</v>
      </c>
      <c r="L157" s="46"/>
      <c r="M157" s="46">
        <f>L157</f>
        <v>0</v>
      </c>
      <c r="N157" s="46">
        <f t="shared" si="84"/>
        <v>0</v>
      </c>
      <c r="O157" s="111">
        <f t="shared" si="63"/>
        <v>0</v>
      </c>
      <c r="P157" s="111">
        <f t="shared" si="64"/>
        <v>0</v>
      </c>
      <c r="Q157" s="111">
        <f t="shared" si="65"/>
        <v>0</v>
      </c>
      <c r="R157" s="111">
        <f t="shared" si="66"/>
        <v>0</v>
      </c>
      <c r="S157" s="46"/>
      <c r="T157" s="47">
        <f>S157</f>
        <v>0</v>
      </c>
    </row>
    <row r="158" spans="1:20" ht="19.5" customHeight="1">
      <c r="A158" s="100"/>
      <c r="B158" s="69"/>
      <c r="C158" s="64"/>
      <c r="D158" s="112" t="s">
        <v>66</v>
      </c>
      <c r="E158" s="46"/>
      <c r="F158" s="46"/>
      <c r="G158" s="46"/>
      <c r="H158" s="46"/>
      <c r="I158" s="46">
        <f>H158</f>
        <v>0</v>
      </c>
      <c r="J158" s="46"/>
      <c r="K158" s="46">
        <f>J158</f>
        <v>0</v>
      </c>
      <c r="L158" s="46"/>
      <c r="M158" s="46">
        <f>L158</f>
        <v>0</v>
      </c>
      <c r="N158" s="46">
        <f t="shared" si="84"/>
        <v>0</v>
      </c>
      <c r="O158" s="111">
        <f t="shared" si="63"/>
        <v>0</v>
      </c>
      <c r="P158" s="111">
        <f t="shared" si="64"/>
        <v>0</v>
      </c>
      <c r="Q158" s="111">
        <f t="shared" si="65"/>
        <v>0</v>
      </c>
      <c r="R158" s="111">
        <f t="shared" si="66"/>
        <v>0</v>
      </c>
      <c r="S158" s="46"/>
      <c r="T158" s="47">
        <f>S158</f>
        <v>0</v>
      </c>
    </row>
    <row r="159" spans="1:20" ht="19.5" customHeight="1">
      <c r="A159" s="100"/>
      <c r="B159" s="70"/>
      <c r="C159" s="62" t="s">
        <v>60</v>
      </c>
      <c r="D159" s="63"/>
      <c r="E159" s="46"/>
      <c r="F159" s="46"/>
      <c r="G159" s="46"/>
      <c r="H159" s="46"/>
      <c r="I159" s="46">
        <f>H159</f>
        <v>0</v>
      </c>
      <c r="J159" s="46"/>
      <c r="K159" s="46">
        <f>J159</f>
        <v>0</v>
      </c>
      <c r="L159" s="46"/>
      <c r="M159" s="46">
        <f>L159</f>
        <v>0</v>
      </c>
      <c r="N159" s="46">
        <f t="shared" si="84"/>
        <v>0</v>
      </c>
      <c r="O159" s="111">
        <f t="shared" si="63"/>
        <v>0</v>
      </c>
      <c r="P159" s="111">
        <f t="shared" si="64"/>
        <v>0</v>
      </c>
      <c r="Q159" s="111">
        <f t="shared" si="65"/>
        <v>0</v>
      </c>
      <c r="R159" s="111">
        <f t="shared" si="66"/>
        <v>0</v>
      </c>
      <c r="S159" s="46"/>
      <c r="T159" s="47">
        <f>S159</f>
        <v>0</v>
      </c>
    </row>
    <row r="160" spans="1:20" ht="19.5" customHeight="1">
      <c r="A160" s="100"/>
      <c r="B160" s="67" t="s">
        <v>97</v>
      </c>
      <c r="C160" s="62" t="s">
        <v>24</v>
      </c>
      <c r="D160" s="63"/>
      <c r="E160" s="42">
        <f>SUM(E161:E162)</f>
        <v>0</v>
      </c>
      <c r="F160" s="42">
        <f t="shared" ref="F160:N160" si="92">SUM(F161:F162)</f>
        <v>0</v>
      </c>
      <c r="G160" s="42">
        <f t="shared" si="92"/>
        <v>0</v>
      </c>
      <c r="H160" s="42">
        <f t="shared" si="92"/>
        <v>0</v>
      </c>
      <c r="I160" s="42">
        <f t="shared" si="92"/>
        <v>0</v>
      </c>
      <c r="J160" s="42">
        <f t="shared" si="92"/>
        <v>0</v>
      </c>
      <c r="K160" s="42">
        <f t="shared" si="92"/>
        <v>0</v>
      </c>
      <c r="L160" s="42">
        <f t="shared" si="92"/>
        <v>0</v>
      </c>
      <c r="M160" s="42">
        <f t="shared" si="92"/>
        <v>0</v>
      </c>
      <c r="N160" s="42">
        <f t="shared" si="92"/>
        <v>0</v>
      </c>
      <c r="O160" s="111">
        <f t="shared" si="63"/>
        <v>0</v>
      </c>
      <c r="P160" s="111">
        <f t="shared" si="64"/>
        <v>0</v>
      </c>
      <c r="Q160" s="111">
        <f t="shared" si="65"/>
        <v>0</v>
      </c>
      <c r="R160" s="111">
        <f t="shared" si="66"/>
        <v>0</v>
      </c>
      <c r="S160" s="42">
        <f>SUM(S161:S162)</f>
        <v>0</v>
      </c>
      <c r="T160" s="103">
        <f>SUM(T161:T162)</f>
        <v>0</v>
      </c>
    </row>
    <row r="161" spans="1:20" ht="19.5" customHeight="1">
      <c r="A161" s="100"/>
      <c r="B161" s="104"/>
      <c r="C161" s="62" t="s">
        <v>98</v>
      </c>
      <c r="D161" s="63"/>
      <c r="E161" s="46"/>
      <c r="F161" s="46"/>
      <c r="G161" s="46"/>
      <c r="H161" s="46"/>
      <c r="I161" s="46">
        <f>H161</f>
        <v>0</v>
      </c>
      <c r="J161" s="46"/>
      <c r="K161" s="46">
        <f>J161</f>
        <v>0</v>
      </c>
      <c r="L161" s="46"/>
      <c r="M161" s="46">
        <f>L161</f>
        <v>0</v>
      </c>
      <c r="N161" s="46">
        <f t="shared" si="84"/>
        <v>0</v>
      </c>
      <c r="O161" s="111">
        <f t="shared" si="63"/>
        <v>0</v>
      </c>
      <c r="P161" s="111">
        <f t="shared" si="64"/>
        <v>0</v>
      </c>
      <c r="Q161" s="111">
        <f t="shared" si="65"/>
        <v>0</v>
      </c>
      <c r="R161" s="111">
        <f t="shared" si="66"/>
        <v>0</v>
      </c>
      <c r="S161" s="46"/>
      <c r="T161" s="47">
        <f>S161</f>
        <v>0</v>
      </c>
    </row>
    <row r="162" spans="1:20" ht="19.5" customHeight="1">
      <c r="A162" s="100"/>
      <c r="B162" s="105"/>
      <c r="C162" s="62" t="s">
        <v>99</v>
      </c>
      <c r="D162" s="73"/>
      <c r="E162" s="46"/>
      <c r="F162" s="46"/>
      <c r="G162" s="46"/>
      <c r="H162" s="46"/>
      <c r="I162" s="46">
        <f>H162</f>
        <v>0</v>
      </c>
      <c r="J162" s="46"/>
      <c r="K162" s="46">
        <f>J162</f>
        <v>0</v>
      </c>
      <c r="L162" s="46"/>
      <c r="M162" s="46">
        <f>L162</f>
        <v>0</v>
      </c>
      <c r="N162" s="46">
        <f t="shared" si="84"/>
        <v>0</v>
      </c>
      <c r="O162" s="111">
        <f t="shared" si="63"/>
        <v>0</v>
      </c>
      <c r="P162" s="111">
        <f t="shared" si="64"/>
        <v>0</v>
      </c>
      <c r="Q162" s="111">
        <f t="shared" si="65"/>
        <v>0</v>
      </c>
      <c r="R162" s="111">
        <f t="shared" si="66"/>
        <v>0</v>
      </c>
      <c r="S162" s="46"/>
      <c r="T162" s="47">
        <f>S162</f>
        <v>0</v>
      </c>
    </row>
    <row r="163" spans="1:20" ht="19.5" customHeight="1">
      <c r="A163" s="100"/>
      <c r="B163" s="80" t="s">
        <v>37</v>
      </c>
      <c r="C163" s="62" t="s">
        <v>24</v>
      </c>
      <c r="D163" s="73"/>
      <c r="E163" s="113">
        <f>SUM(E164:E166)</f>
        <v>0</v>
      </c>
      <c r="F163" s="113">
        <f t="shared" ref="F163:N163" si="93">SUM(F164:F166)</f>
        <v>0</v>
      </c>
      <c r="G163" s="113">
        <f t="shared" si="93"/>
        <v>0</v>
      </c>
      <c r="H163" s="113">
        <f t="shared" si="93"/>
        <v>0</v>
      </c>
      <c r="I163" s="113">
        <f t="shared" si="93"/>
        <v>0</v>
      </c>
      <c r="J163" s="113">
        <f t="shared" si="93"/>
        <v>0</v>
      </c>
      <c r="K163" s="113">
        <f t="shared" si="93"/>
        <v>0</v>
      </c>
      <c r="L163" s="113">
        <f t="shared" si="93"/>
        <v>0</v>
      </c>
      <c r="M163" s="113">
        <f t="shared" si="93"/>
        <v>0</v>
      </c>
      <c r="N163" s="113">
        <f t="shared" si="93"/>
        <v>0</v>
      </c>
      <c r="O163" s="111">
        <f t="shared" si="63"/>
        <v>0</v>
      </c>
      <c r="P163" s="111">
        <f t="shared" si="64"/>
        <v>0</v>
      </c>
      <c r="Q163" s="111">
        <f t="shared" si="65"/>
        <v>0</v>
      </c>
      <c r="R163" s="111">
        <f t="shared" si="66"/>
        <v>0</v>
      </c>
      <c r="S163" s="113">
        <f>SUM(S164:S166)</f>
        <v>0</v>
      </c>
      <c r="T163" s="114">
        <f>SUM(T164:T166)</f>
        <v>0</v>
      </c>
    </row>
    <row r="164" spans="1:20" ht="19.5" customHeight="1">
      <c r="A164" s="100"/>
      <c r="B164" s="61"/>
      <c r="C164" s="62" t="s">
        <v>38</v>
      </c>
      <c r="D164" s="73"/>
      <c r="E164" s="46"/>
      <c r="F164" s="46"/>
      <c r="G164" s="46"/>
      <c r="H164" s="46"/>
      <c r="I164" s="46">
        <f>H164</f>
        <v>0</v>
      </c>
      <c r="J164" s="46"/>
      <c r="K164" s="46">
        <f>J164</f>
        <v>0</v>
      </c>
      <c r="L164" s="46"/>
      <c r="M164" s="46">
        <f>L164</f>
        <v>0</v>
      </c>
      <c r="N164" s="46">
        <f t="shared" si="84"/>
        <v>0</v>
      </c>
      <c r="O164" s="111">
        <f t="shared" si="63"/>
        <v>0</v>
      </c>
      <c r="P164" s="111">
        <f t="shared" si="64"/>
        <v>0</v>
      </c>
      <c r="Q164" s="111">
        <f t="shared" si="65"/>
        <v>0</v>
      </c>
      <c r="R164" s="111">
        <f t="shared" si="66"/>
        <v>0</v>
      </c>
      <c r="S164" s="46"/>
      <c r="T164" s="47">
        <f>S164</f>
        <v>0</v>
      </c>
    </row>
    <row r="165" spans="1:20" ht="19.5" customHeight="1">
      <c r="A165" s="100"/>
      <c r="B165" s="61"/>
      <c r="C165" s="62" t="s">
        <v>39</v>
      </c>
      <c r="D165" s="73"/>
      <c r="E165" s="46"/>
      <c r="F165" s="46"/>
      <c r="G165" s="46"/>
      <c r="H165" s="46"/>
      <c r="I165" s="46">
        <f>H165</f>
        <v>0</v>
      </c>
      <c r="J165" s="46"/>
      <c r="K165" s="46">
        <f>J165</f>
        <v>0</v>
      </c>
      <c r="L165" s="46"/>
      <c r="M165" s="46">
        <f>L165</f>
        <v>0</v>
      </c>
      <c r="N165" s="46">
        <f t="shared" si="84"/>
        <v>0</v>
      </c>
      <c r="O165" s="111">
        <f>IF(E165=0,0,+K165/E165)*100</f>
        <v>0</v>
      </c>
      <c r="P165" s="111">
        <f>IF(F165=0,0,+K165/F165)*100</f>
        <v>0</v>
      </c>
      <c r="Q165" s="111">
        <f>IF(G165=0,0,+K165/G165)*100</f>
        <v>0</v>
      </c>
      <c r="R165" s="111">
        <f>IF(I165=0,0,+K165/I165)*100</f>
        <v>0</v>
      </c>
      <c r="S165" s="46"/>
      <c r="T165" s="47">
        <f>S165</f>
        <v>0</v>
      </c>
    </row>
    <row r="166" spans="1:20" ht="19.5" customHeight="1">
      <c r="A166" s="100"/>
      <c r="B166" s="64"/>
      <c r="C166" s="62" t="s">
        <v>73</v>
      </c>
      <c r="D166" s="73"/>
      <c r="E166" s="46"/>
      <c r="F166" s="46"/>
      <c r="G166" s="46"/>
      <c r="H166" s="46"/>
      <c r="I166" s="46">
        <f>H166</f>
        <v>0</v>
      </c>
      <c r="J166" s="46"/>
      <c r="K166" s="46">
        <f>J166</f>
        <v>0</v>
      </c>
      <c r="L166" s="46"/>
      <c r="M166" s="46">
        <f>L166</f>
        <v>0</v>
      </c>
      <c r="N166" s="46">
        <f t="shared" si="84"/>
        <v>0</v>
      </c>
      <c r="O166" s="111">
        <f>IF(E166=0,0,+K166/E166)*100</f>
        <v>0</v>
      </c>
      <c r="P166" s="111">
        <f>IF(F166=0,0,+K166/F166)*100</f>
        <v>0</v>
      </c>
      <c r="Q166" s="111">
        <f>IF(G166=0,0,+K166/G166)*100</f>
        <v>0</v>
      </c>
      <c r="R166" s="111">
        <f>IF(I166=0,0,+K166/I166)*100</f>
        <v>0</v>
      </c>
      <c r="S166" s="46"/>
      <c r="T166" s="47">
        <f>S166</f>
        <v>0</v>
      </c>
    </row>
    <row r="167" spans="1:20" ht="19.5" customHeight="1">
      <c r="A167" s="100"/>
      <c r="B167" s="115" t="s">
        <v>92</v>
      </c>
      <c r="C167" s="62" t="s">
        <v>24</v>
      </c>
      <c r="D167" s="73"/>
      <c r="E167" s="113">
        <f>SUM(E168:E169)</f>
        <v>0</v>
      </c>
      <c r="F167" s="113">
        <f t="shared" ref="F167:M167" si="94">SUM(F168:F169)</f>
        <v>0</v>
      </c>
      <c r="G167" s="113">
        <f t="shared" si="94"/>
        <v>0</v>
      </c>
      <c r="H167" s="113">
        <f t="shared" si="94"/>
        <v>0</v>
      </c>
      <c r="I167" s="113">
        <f t="shared" si="94"/>
        <v>0</v>
      </c>
      <c r="J167" s="113">
        <f t="shared" si="94"/>
        <v>0</v>
      </c>
      <c r="K167" s="113">
        <f t="shared" si="94"/>
        <v>0</v>
      </c>
      <c r="L167" s="113">
        <f t="shared" si="94"/>
        <v>0</v>
      </c>
      <c r="M167" s="113">
        <f t="shared" si="94"/>
        <v>0</v>
      </c>
      <c r="N167" s="113">
        <f>SUM(N168:N169)</f>
        <v>0</v>
      </c>
      <c r="O167" s="111">
        <f>IF(E167=0,0,+K167/E167)*100</f>
        <v>0</v>
      </c>
      <c r="P167" s="111">
        <f>IF(F167=0,0,+K167/F167)*100</f>
        <v>0</v>
      </c>
      <c r="Q167" s="111">
        <f>IF(G167=0,0,+K167/G167)*100</f>
        <v>0</v>
      </c>
      <c r="R167" s="111">
        <f>IF(I167=0,0,+K167/I167)*100</f>
        <v>0</v>
      </c>
      <c r="S167" s="113">
        <f>SUM(S168:S169)</f>
        <v>0</v>
      </c>
      <c r="T167" s="114">
        <f>SUM(T168:T169)</f>
        <v>0</v>
      </c>
    </row>
    <row r="168" spans="1:20" ht="19.5" customHeight="1">
      <c r="A168" s="100"/>
      <c r="B168" s="61"/>
      <c r="C168" s="62" t="s">
        <v>93</v>
      </c>
      <c r="D168" s="73"/>
      <c r="E168" s="46"/>
      <c r="F168" s="46"/>
      <c r="G168" s="46"/>
      <c r="H168" s="46"/>
      <c r="I168" s="46">
        <f>H168</f>
        <v>0</v>
      </c>
      <c r="J168" s="46"/>
      <c r="K168" s="46">
        <f>J168</f>
        <v>0</v>
      </c>
      <c r="L168" s="46"/>
      <c r="M168" s="46">
        <f>L168</f>
        <v>0</v>
      </c>
      <c r="N168" s="46">
        <f t="shared" si="84"/>
        <v>0</v>
      </c>
      <c r="O168" s="111">
        <f>IF(E168=0,0,+K168/E168)*100</f>
        <v>0</v>
      </c>
      <c r="P168" s="111">
        <f>IF(F168=0,0,+K168/F168)*100</f>
        <v>0</v>
      </c>
      <c r="Q168" s="111">
        <f>IF(G168=0,0,+K168/G168)*100</f>
        <v>0</v>
      </c>
      <c r="R168" s="111">
        <f>IF(I168=0,0,+K168/I168)*100</f>
        <v>0</v>
      </c>
      <c r="S168" s="46"/>
      <c r="T168" s="47">
        <f>S168</f>
        <v>0</v>
      </c>
    </row>
    <row r="169" spans="1:20" ht="19.5" customHeight="1" thickBot="1">
      <c r="A169" s="116"/>
      <c r="B169" s="117"/>
      <c r="C169" s="89" t="s">
        <v>94</v>
      </c>
      <c r="D169" s="90"/>
      <c r="E169" s="91"/>
      <c r="F169" s="91"/>
      <c r="G169" s="91"/>
      <c r="H169" s="91"/>
      <c r="I169" s="91">
        <f>H169</f>
        <v>0</v>
      </c>
      <c r="J169" s="91"/>
      <c r="K169" s="91">
        <f>J169</f>
        <v>0</v>
      </c>
      <c r="L169" s="91"/>
      <c r="M169" s="91">
        <f>L169</f>
        <v>0</v>
      </c>
      <c r="N169" s="91">
        <f t="shared" si="84"/>
        <v>0</v>
      </c>
      <c r="O169" s="118">
        <f>IF(E169=0,0,+K169/E169)*100</f>
        <v>0</v>
      </c>
      <c r="P169" s="118">
        <f>IF(F169=0,0,+K169/F169)*100</f>
        <v>0</v>
      </c>
      <c r="Q169" s="118">
        <f>IF(G169=0,0,+K169/G169)*100</f>
        <v>0</v>
      </c>
      <c r="R169" s="118">
        <f>IF(I169=0,0,+K169/I169)*100</f>
        <v>0</v>
      </c>
      <c r="S169" s="91"/>
      <c r="T169" s="119">
        <f>S169</f>
        <v>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41:D141"/>
    <mergeCell ref="B142:B147"/>
    <mergeCell ref="C142:D142"/>
    <mergeCell ref="C143:D143"/>
    <mergeCell ref="C144:D144"/>
    <mergeCell ref="C145:D145"/>
    <mergeCell ref="C146:D146"/>
    <mergeCell ref="C147:D147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16:D116"/>
    <mergeCell ref="B117:D117"/>
    <mergeCell ref="B118:B120"/>
    <mergeCell ref="C118:D118"/>
    <mergeCell ref="C119:D119"/>
    <mergeCell ref="C120:D120"/>
    <mergeCell ref="B111:B113"/>
    <mergeCell ref="C111:D111"/>
    <mergeCell ref="C112:D112"/>
    <mergeCell ref="C113:D113"/>
    <mergeCell ref="B114:D114"/>
    <mergeCell ref="B115:D115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92:B94"/>
    <mergeCell ref="C92:D92"/>
    <mergeCell ref="C93:D93"/>
    <mergeCell ref="C94:D94"/>
    <mergeCell ref="A95:A169"/>
    <mergeCell ref="B95:B100"/>
    <mergeCell ref="C95:D95"/>
    <mergeCell ref="C96:D96"/>
    <mergeCell ref="C97:D97"/>
    <mergeCell ref="C98:D98"/>
    <mergeCell ref="B86:B88"/>
    <mergeCell ref="C86:D86"/>
    <mergeCell ref="C87:D87"/>
    <mergeCell ref="C88:D88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C69:D69"/>
    <mergeCell ref="C70:D70"/>
    <mergeCell ref="C71:D71"/>
    <mergeCell ref="B72:B78"/>
    <mergeCell ref="C72:D72"/>
    <mergeCell ref="C73:D73"/>
    <mergeCell ref="C74:D74"/>
    <mergeCell ref="C75:D75"/>
    <mergeCell ref="C76:D76"/>
    <mergeCell ref="C77:D77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A2:T2"/>
    <mergeCell ref="A5:D6"/>
    <mergeCell ref="E5:G5"/>
    <mergeCell ref="H5:I5"/>
    <mergeCell ref="J5:K5"/>
    <mergeCell ref="L5:M5"/>
    <mergeCell ref="O5:R5"/>
    <mergeCell ref="S5:T5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2014-02-14T01:53:58Z</dcterms:created>
  <dcterms:modified xsi:type="dcterms:W3CDTF">2014-02-14T01:54:46Z</dcterms:modified>
</cp:coreProperties>
</file>