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15" windowHeight="12675"/>
  </bookViews>
  <sheets>
    <sheet name="(별표1)기관별직급ㆍ직렬별 정원" sheetId="1" r:id="rId1"/>
  </sheets>
  <definedNames>
    <definedName name="_xlnm.Print_Area" localSheetId="0">'(별표1)기관별직급ㆍ직렬별 정원'!$A$1:$J$175</definedName>
    <definedName name="_xlnm.Print_Titles" localSheetId="0">'(별표1)기관별직급ㆍ직렬별 정원'!$5:$5</definedName>
  </definedNames>
  <calcPr calcId="125725"/>
</workbook>
</file>

<file path=xl/calcChain.xml><?xml version="1.0" encoding="utf-8"?>
<calcChain xmlns="http://schemas.openxmlformats.org/spreadsheetml/2006/main">
  <c r="D83" i="1"/>
  <c r="D41"/>
  <c r="I121"/>
  <c r="I93"/>
  <c r="F93"/>
  <c r="G93"/>
  <c r="H93"/>
  <c r="F45"/>
  <c r="G45"/>
  <c r="H45"/>
  <c r="I45"/>
  <c r="D115"/>
  <c r="D62"/>
  <c r="D39"/>
  <c r="D91"/>
  <c r="D38"/>
  <c r="D40"/>
  <c r="E169"/>
  <c r="D163" l="1"/>
  <c r="D158"/>
  <c r="D157"/>
  <c r="D155"/>
  <c r="D142"/>
  <c r="D139"/>
  <c r="D101"/>
  <c r="D113"/>
  <c r="D81"/>
  <c r="D90"/>
  <c r="D78"/>
  <c r="D75"/>
  <c r="D74"/>
  <c r="D84"/>
  <c r="D34"/>
  <c r="H169" l="1"/>
  <c r="D88" l="1"/>
  <c r="D133" l="1"/>
  <c r="D161" l="1"/>
  <c r="D162"/>
  <c r="D145"/>
  <c r="D117"/>
  <c r="D80"/>
  <c r="D70"/>
  <c r="D69"/>
  <c r="D71"/>
  <c r="D171"/>
  <c r="D79"/>
  <c r="D17"/>
  <c r="D86" l="1"/>
  <c r="D49"/>
  <c r="D50"/>
  <c r="D51"/>
  <c r="D52"/>
  <c r="D54"/>
  <c r="D153" l="1"/>
  <c r="D151"/>
  <c r="D122"/>
  <c r="D166" l="1"/>
  <c r="D164"/>
  <c r="D165"/>
  <c r="D143"/>
  <c r="D116"/>
  <c r="D82"/>
  <c r="D77"/>
  <c r="D42" l="1"/>
  <c r="D148"/>
  <c r="D63"/>
  <c r="D18"/>
  <c r="E167"/>
  <c r="D168"/>
  <c r="D102"/>
  <c r="D22"/>
  <c r="D56"/>
  <c r="D175"/>
  <c r="D156"/>
  <c r="D159"/>
  <c r="D160"/>
  <c r="D154"/>
  <c r="D152"/>
  <c r="D144"/>
  <c r="D146"/>
  <c r="D147"/>
  <c r="D149"/>
  <c r="D140"/>
  <c r="D135"/>
  <c r="D136"/>
  <c r="D137"/>
  <c r="D138"/>
  <c r="D134"/>
  <c r="D132"/>
  <c r="D129"/>
  <c r="D130"/>
  <c r="D131"/>
  <c r="D128"/>
  <c r="D127"/>
  <c r="D126"/>
  <c r="D125"/>
  <c r="D124"/>
  <c r="D123"/>
  <c r="D119"/>
  <c r="D120"/>
  <c r="D118"/>
  <c r="D114"/>
  <c r="D112"/>
  <c r="D105"/>
  <c r="D106"/>
  <c r="D107"/>
  <c r="D108"/>
  <c r="D109"/>
  <c r="D110"/>
  <c r="D111"/>
  <c r="D104"/>
  <c r="D103"/>
  <c r="D100"/>
  <c r="D99"/>
  <c r="D98"/>
  <c r="D97"/>
  <c r="D96"/>
  <c r="D95"/>
  <c r="D94"/>
  <c r="D89"/>
  <c r="D92"/>
  <c r="D67"/>
  <c r="D68"/>
  <c r="D72"/>
  <c r="D73"/>
  <c r="D76"/>
  <c r="D85"/>
  <c r="D87"/>
  <c r="D66"/>
  <c r="D65"/>
  <c r="D57"/>
  <c r="D58"/>
  <c r="D59"/>
  <c r="D60"/>
  <c r="D61"/>
  <c r="D64"/>
  <c r="D55"/>
  <c r="D53"/>
  <c r="D48"/>
  <c r="D47"/>
  <c r="D46"/>
  <c r="D44"/>
  <c r="D43"/>
  <c r="D32"/>
  <c r="D33"/>
  <c r="D35"/>
  <c r="D36"/>
  <c r="D37"/>
  <c r="D31"/>
  <c r="D30"/>
  <c r="D29"/>
  <c r="D28"/>
  <c r="D27"/>
  <c r="D26"/>
  <c r="D21"/>
  <c r="D25"/>
  <c r="D24"/>
  <c r="D23"/>
  <c r="D20"/>
  <c r="D15"/>
  <c r="D14"/>
  <c r="D13"/>
  <c r="D11"/>
  <c r="D8"/>
  <c r="I170"/>
  <c r="I169" s="1"/>
  <c r="I150"/>
  <c r="I16"/>
  <c r="I12"/>
  <c r="I10"/>
  <c r="I7"/>
  <c r="I9" l="1"/>
  <c r="I167"/>
  <c r="I6" l="1"/>
  <c r="H167"/>
  <c r="G170"/>
  <c r="G169" s="1"/>
  <c r="G150"/>
  <c r="G121"/>
  <c r="G16"/>
  <c r="G12"/>
  <c r="G10"/>
  <c r="G7"/>
  <c r="E170"/>
  <c r="H150"/>
  <c r="F16"/>
  <c r="H16"/>
  <c r="E16"/>
  <c r="F170"/>
  <c r="F169" s="1"/>
  <c r="F121"/>
  <c r="H121"/>
  <c r="E121"/>
  <c r="H9" l="1"/>
  <c r="H6" s="1"/>
  <c r="G9"/>
  <c r="D121"/>
  <c r="D16"/>
  <c r="G167"/>
  <c r="D170"/>
  <c r="E12"/>
  <c r="G6" l="1"/>
  <c r="F150"/>
  <c r="E150"/>
  <c r="D141"/>
  <c r="E93"/>
  <c r="D93" s="1"/>
  <c r="E45"/>
  <c r="F12"/>
  <c r="F10"/>
  <c r="E10"/>
  <c r="F7"/>
  <c r="E7"/>
  <c r="F9" l="1"/>
  <c r="E9"/>
  <c r="E6" s="1"/>
  <c r="D45"/>
  <c r="D12"/>
  <c r="D7"/>
  <c r="D10"/>
  <c r="D150"/>
  <c r="D169" l="1"/>
  <c r="F167"/>
  <c r="D9"/>
  <c r="D167" l="1"/>
  <c r="F6"/>
  <c r="D6" s="1"/>
</calcChain>
</file>

<file path=xl/sharedStrings.xml><?xml version="1.0" encoding="utf-8"?>
<sst xmlns="http://schemas.openxmlformats.org/spreadsheetml/2006/main" count="190" uniqueCount="126">
  <si>
    <t>총    계</t>
    <phoneticPr fontId="1" type="noConversion"/>
  </si>
  <si>
    <t>정무직 계</t>
    <phoneticPr fontId="1" type="noConversion"/>
  </si>
  <si>
    <t>구 청 장</t>
    <phoneticPr fontId="1" type="noConversion"/>
  </si>
  <si>
    <t>일반직 계</t>
    <phoneticPr fontId="1" type="noConversion"/>
  </si>
  <si>
    <t>4급 소계</t>
    <phoneticPr fontId="1" type="noConversion"/>
  </si>
  <si>
    <t>5급 소계</t>
  </si>
  <si>
    <t>행     정</t>
    <phoneticPr fontId="1" type="noConversion"/>
  </si>
  <si>
    <t>의     무</t>
    <phoneticPr fontId="1" type="noConversion"/>
  </si>
  <si>
    <t>행정ㆍ환경</t>
    <phoneticPr fontId="1" type="noConversion"/>
  </si>
  <si>
    <t>행정ㆍ시설</t>
    <phoneticPr fontId="1" type="noConversion"/>
  </si>
  <si>
    <t>6급 소계</t>
  </si>
  <si>
    <t>세     무</t>
    <phoneticPr fontId="1" type="noConversion"/>
  </si>
  <si>
    <t>전      산</t>
    <phoneticPr fontId="1" type="noConversion"/>
  </si>
  <si>
    <t>사회복지</t>
    <phoneticPr fontId="1" type="noConversion"/>
  </si>
  <si>
    <t>공      업</t>
    <phoneticPr fontId="1" type="noConversion"/>
  </si>
  <si>
    <t>녹      지</t>
    <phoneticPr fontId="1" type="noConversion"/>
  </si>
  <si>
    <t>보      건</t>
    <phoneticPr fontId="1" type="noConversion"/>
  </si>
  <si>
    <t>환      경</t>
    <phoneticPr fontId="1" type="noConversion"/>
  </si>
  <si>
    <t>시      설</t>
    <phoneticPr fontId="1" type="noConversion"/>
  </si>
  <si>
    <t>방송통신</t>
    <phoneticPr fontId="1" type="noConversion"/>
  </si>
  <si>
    <t>운전</t>
    <phoneticPr fontId="1" type="noConversion"/>
  </si>
  <si>
    <t>기계운영</t>
    <phoneticPr fontId="1" type="noConversion"/>
  </si>
  <si>
    <t>사무운영</t>
    <phoneticPr fontId="1" type="noConversion"/>
  </si>
  <si>
    <t>행정ㆍ사회복지</t>
    <phoneticPr fontId="1" type="noConversion"/>
  </si>
  <si>
    <t>행정ㆍ공업</t>
    <phoneticPr fontId="1" type="noConversion"/>
  </si>
  <si>
    <t>행정ㆍ농업</t>
    <phoneticPr fontId="1" type="noConversion"/>
  </si>
  <si>
    <t>행정ㆍ보건</t>
    <phoneticPr fontId="1" type="noConversion"/>
  </si>
  <si>
    <t>행정·방송통신</t>
    <phoneticPr fontId="1" type="noConversion"/>
  </si>
  <si>
    <t>7급 소계</t>
  </si>
  <si>
    <t>농      업</t>
    <phoneticPr fontId="1" type="noConversion"/>
  </si>
  <si>
    <t>의료기술</t>
    <phoneticPr fontId="1" type="noConversion"/>
  </si>
  <si>
    <t>간      호</t>
    <phoneticPr fontId="1" type="noConversion"/>
  </si>
  <si>
    <t>환     경</t>
    <phoneticPr fontId="1" type="noConversion"/>
  </si>
  <si>
    <t>전화상담운영</t>
    <phoneticPr fontId="1" type="noConversion"/>
  </si>
  <si>
    <t>8급 소계</t>
  </si>
  <si>
    <t>사회복지</t>
  </si>
  <si>
    <t>9급 소계</t>
  </si>
  <si>
    <t>별정직 계</t>
    <phoneticPr fontId="1" type="noConversion"/>
  </si>
  <si>
    <t>비서</t>
    <phoneticPr fontId="1" type="noConversion"/>
  </si>
  <si>
    <t>서기관</t>
    <phoneticPr fontId="1" type="noConversion"/>
  </si>
  <si>
    <t>기술서기관</t>
    <phoneticPr fontId="1" type="noConversion"/>
  </si>
  <si>
    <t>서기관·기술서기관</t>
    <phoneticPr fontId="1" type="noConversion"/>
  </si>
  <si>
    <t>행정·사회복지</t>
    <phoneticPr fontId="1" type="noConversion"/>
  </si>
  <si>
    <t>행정·보건</t>
    <phoneticPr fontId="1" type="noConversion"/>
  </si>
  <si>
    <t>행정·녹지</t>
    <phoneticPr fontId="1" type="noConversion"/>
  </si>
  <si>
    <t xml:space="preserve">행정·공업 </t>
    <phoneticPr fontId="1" type="noConversion"/>
  </si>
  <si>
    <t>행정·공업·농업</t>
    <phoneticPr fontId="1" type="noConversion"/>
  </si>
  <si>
    <t>행정·공업·농업·시설</t>
    <phoneticPr fontId="1" type="noConversion"/>
  </si>
  <si>
    <t xml:space="preserve">농업 </t>
    <phoneticPr fontId="1" type="noConversion"/>
  </si>
  <si>
    <t xml:space="preserve">간호 </t>
    <phoneticPr fontId="1" type="noConversion"/>
  </si>
  <si>
    <t>행정·보건·간호</t>
    <phoneticPr fontId="1" type="noConversion"/>
  </si>
  <si>
    <t>행정·보건·환경</t>
    <phoneticPr fontId="1" type="noConversion"/>
  </si>
  <si>
    <t>방재안전</t>
    <phoneticPr fontId="1" type="noConversion"/>
  </si>
  <si>
    <t>보건·간호</t>
    <phoneticPr fontId="1" type="noConversion"/>
  </si>
  <si>
    <t xml:space="preserve">행정·농업 </t>
    <phoneticPr fontId="1" type="noConversion"/>
  </si>
  <si>
    <t xml:space="preserve">환경 </t>
    <phoneticPr fontId="1" type="noConversion"/>
  </si>
  <si>
    <t>행정·사회복지·공업</t>
    <phoneticPr fontId="1" type="noConversion"/>
  </si>
  <si>
    <t>행정·사회복지·농업</t>
    <phoneticPr fontId="1" type="noConversion"/>
  </si>
  <si>
    <t>행정·사회복지·녹지</t>
    <phoneticPr fontId="1" type="noConversion"/>
  </si>
  <si>
    <t>행정·사회복지·보건</t>
    <phoneticPr fontId="1" type="noConversion"/>
  </si>
  <si>
    <t>행정·사회복지·환경</t>
    <phoneticPr fontId="1" type="noConversion"/>
  </si>
  <si>
    <t>행정·사회복지·시설</t>
    <phoneticPr fontId="1" type="noConversion"/>
  </si>
  <si>
    <t>행정·사회복지·방송통신</t>
    <phoneticPr fontId="1" type="noConversion"/>
  </si>
  <si>
    <t>행정·녹지·시설</t>
    <phoneticPr fontId="1" type="noConversion"/>
  </si>
  <si>
    <t>7급 상당 소계</t>
    <phoneticPr fontId="1" type="noConversion"/>
  </si>
  <si>
    <t>행정·환경</t>
    <phoneticPr fontId="1" type="noConversion"/>
  </si>
  <si>
    <t>해양수산</t>
    <phoneticPr fontId="1" type="noConversion"/>
  </si>
  <si>
    <t>이사관</t>
    <phoneticPr fontId="1" type="noConversion"/>
  </si>
  <si>
    <t>2급 소계</t>
    <phoneticPr fontId="1" type="noConversion"/>
  </si>
  <si>
    <t>연구직 계</t>
    <phoneticPr fontId="1" type="noConversion"/>
  </si>
  <si>
    <t>기록연구사</t>
    <phoneticPr fontId="1" type="noConversion"/>
  </si>
  <si>
    <t>행정ㆍ세무</t>
    <phoneticPr fontId="1" type="noConversion"/>
  </si>
  <si>
    <t>속기</t>
    <phoneticPr fontId="1" type="noConversion"/>
  </si>
  <si>
    <t>시     설</t>
    <phoneticPr fontId="1" type="noConversion"/>
  </si>
  <si>
    <t/>
  </si>
  <si>
    <t xml:space="preserve">운                         전 </t>
    <phoneticPr fontId="1" type="noConversion"/>
  </si>
  <si>
    <t>보건ㆍ간호</t>
    <phoneticPr fontId="1" type="noConversion"/>
  </si>
  <si>
    <t>행정·시설</t>
    <phoneticPr fontId="1" type="noConversion"/>
  </si>
  <si>
    <t>수 의</t>
    <phoneticPr fontId="1" type="noConversion"/>
  </si>
  <si>
    <t>식품위생ㆍ간호</t>
    <phoneticPr fontId="1" type="noConversion"/>
  </si>
  <si>
    <t>보건·의료기술·간호</t>
    <phoneticPr fontId="1" type="noConversion"/>
  </si>
  <si>
    <t>8급 상당소계</t>
    <phoneticPr fontId="1" type="noConversion"/>
  </si>
  <si>
    <t>9급 상당 소계</t>
    <phoneticPr fontId="1" type="noConversion"/>
  </si>
  <si>
    <t>행정·보건·의무·간호</t>
    <phoneticPr fontId="1" type="noConversion"/>
  </si>
  <si>
    <t>행정·보건·의료기술·간호</t>
    <phoneticPr fontId="1" type="noConversion"/>
  </si>
  <si>
    <t>행정·환경·시설</t>
    <phoneticPr fontId="1" type="noConversion"/>
  </si>
  <si>
    <t>시설ㆍ방재안전</t>
    <phoneticPr fontId="1" type="noConversion"/>
  </si>
  <si>
    <t>행정·공업·시설</t>
    <phoneticPr fontId="1" type="noConversion"/>
  </si>
  <si>
    <t>보건·의료기술·약무·간호</t>
    <phoneticPr fontId="1" type="noConversion"/>
  </si>
  <si>
    <t>식품위생·의료기술</t>
    <phoneticPr fontId="1" type="noConversion"/>
  </si>
  <si>
    <t>공업·보건</t>
    <phoneticPr fontId="1" type="noConversion"/>
  </si>
  <si>
    <t>공업·환경</t>
    <phoneticPr fontId="1" type="noConversion"/>
  </si>
  <si>
    <t>보건 ·의료기술·간호</t>
    <phoneticPr fontId="1" type="noConversion"/>
  </si>
  <si>
    <t>보건·식품위생·의료기술</t>
    <phoneticPr fontId="1" type="noConversion"/>
  </si>
  <si>
    <t>의료기술·간호</t>
    <phoneticPr fontId="1" type="noConversion"/>
  </si>
  <si>
    <t>농업·수의</t>
    <phoneticPr fontId="1" type="noConversion"/>
  </si>
  <si>
    <t>(1)</t>
    <phoneticPr fontId="1" type="noConversion"/>
  </si>
  <si>
    <t>(5)</t>
    <phoneticPr fontId="1" type="noConversion"/>
  </si>
  <si>
    <t>행정·세무·농업</t>
    <phoneticPr fontId="1" type="noConversion"/>
  </si>
  <si>
    <t>사회복지·간호</t>
    <phoneticPr fontId="1" type="noConversion"/>
  </si>
  <si>
    <t>녹지ㆍ시설</t>
    <phoneticPr fontId="1" type="noConversion"/>
  </si>
  <si>
    <t>보건ㆍ환경</t>
    <phoneticPr fontId="1" type="noConversion"/>
  </si>
  <si>
    <t>식품위생·의료기술·간호</t>
    <phoneticPr fontId="1" type="noConversion"/>
  </si>
  <si>
    <t>환경ㆍ시설</t>
    <phoneticPr fontId="1" type="noConversion"/>
  </si>
  <si>
    <t>수의</t>
    <phoneticPr fontId="1" type="noConversion"/>
  </si>
  <si>
    <t>행정ㆍ전산</t>
    <phoneticPr fontId="1" type="noConversion"/>
  </si>
  <si>
    <t>행정·간호</t>
    <phoneticPr fontId="1" type="noConversion"/>
  </si>
  <si>
    <t>보건</t>
    <phoneticPr fontId="1" type="noConversion"/>
  </si>
  <si>
    <t>행정·보건·시설</t>
    <phoneticPr fontId="1" type="noConversion"/>
  </si>
  <si>
    <t>(3)</t>
    <phoneticPr fontId="1" type="noConversion"/>
  </si>
  <si>
    <t>(9)</t>
    <phoneticPr fontId="1" type="noConversion"/>
  </si>
  <si>
    <t xml:space="preserve"> </t>
    <phoneticPr fontId="1" type="noConversion"/>
  </si>
  <si>
    <t>행정·사회복지·보건·시설</t>
    <phoneticPr fontId="1" type="noConversion"/>
  </si>
  <si>
    <t>행정·녹지·환경·시설</t>
    <phoneticPr fontId="1" type="noConversion"/>
  </si>
  <si>
    <t>[별표 1]</t>
    <phoneticPr fontId="1" type="noConversion"/>
  </si>
  <si>
    <r>
      <rPr>
        <sz val="18"/>
        <color theme="1"/>
        <rFont val="HY헤드라인M"/>
        <family val="1"/>
        <charset val="129"/>
      </rPr>
      <t>인천광역시 서구 직급·직렬별 지방공무원 정원표</t>
    </r>
    <r>
      <rPr>
        <sz val="14"/>
        <color theme="1"/>
        <rFont val="HY헤드라인M"/>
        <family val="1"/>
        <charset val="129"/>
      </rPr>
      <t>(제2조 관련)</t>
    </r>
    <phoneticPr fontId="1" type="noConversion"/>
  </si>
  <si>
    <t xml:space="preserve">                          기관별
 직급별</t>
    <phoneticPr fontId="1" type="noConversion"/>
  </si>
  <si>
    <t>총 계</t>
    <phoneticPr fontId="1" type="noConversion"/>
  </si>
  <si>
    <t>본 청</t>
    <phoneticPr fontId="1" type="noConversion"/>
  </si>
  <si>
    <t>의 회</t>
    <phoneticPr fontId="1" type="noConversion"/>
  </si>
  <si>
    <t>보건소</t>
    <phoneticPr fontId="1" type="noConversion"/>
  </si>
  <si>
    <t>출장소</t>
    <phoneticPr fontId="1" type="noConversion"/>
  </si>
  <si>
    <t>동</t>
    <phoneticPr fontId="1" type="noConversion"/>
  </si>
  <si>
    <r>
      <t xml:space="preserve">비고
</t>
    </r>
    <r>
      <rPr>
        <b/>
        <sz val="10"/>
        <color theme="1"/>
        <rFont val="HY그래픽M"/>
        <family val="1"/>
        <charset val="129"/>
      </rPr>
      <t>(행정복지)</t>
    </r>
    <phoneticPr fontId="1" type="noConversion"/>
  </si>
  <si>
    <t>행정·녹지·환경·시설</t>
    <phoneticPr fontId="1" type="noConversion"/>
  </si>
  <si>
    <t>행정·세무·공업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</si>
</sst>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00\-000"/>
    <numFmt numFmtId="177" formatCode="#,##0_ "/>
  </numFmts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2"/>
      <color theme="1"/>
      <name val="HY그래픽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2"/>
      <color rgb="FF0000FF"/>
      <name val="HY그래픽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DBF7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76" fontId="0" fillId="0" borderId="0" xfId="0" applyNumberFormat="1" applyAlignment="1">
      <alignment vertical="center"/>
    </xf>
    <xf numFmtId="176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 shrinkToFit="1"/>
    </xf>
    <xf numFmtId="0" fontId="4" fillId="0" borderId="5" xfId="0" applyFont="1" applyBorder="1" applyAlignment="1">
      <alignment vertical="center"/>
    </xf>
    <xf numFmtId="0" fontId="3" fillId="0" borderId="0" xfId="0" applyFont="1" applyFill="1" applyBorder="1" applyAlignment="1">
      <alignment horizontal="distributed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distributed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3" fillId="0" borderId="3" xfId="0" applyFont="1" applyFill="1" applyBorder="1" applyAlignment="1">
      <alignment horizontal="distributed" vertical="center" shrinkToFit="1"/>
    </xf>
    <xf numFmtId="0" fontId="6" fillId="0" borderId="1" xfId="0" applyFont="1" applyFill="1" applyBorder="1" applyAlignment="1">
      <alignment horizontal="distributed" vertical="center" shrinkToFit="1"/>
    </xf>
    <xf numFmtId="0" fontId="7" fillId="0" borderId="0" xfId="0" applyFont="1"/>
    <xf numFmtId="176" fontId="7" fillId="0" borderId="0" xfId="0" applyNumberFormat="1" applyFont="1"/>
    <xf numFmtId="0" fontId="4" fillId="0" borderId="14" xfId="0" applyFont="1" applyBorder="1" applyAlignment="1">
      <alignment vertical="center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4" borderId="15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49" fontId="3" fillId="0" borderId="15" xfId="0" applyNumberFormat="1" applyFont="1" applyFill="1" applyBorder="1" applyAlignment="1">
      <alignment horizontal="justify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3" fillId="0" borderId="19" xfId="0" applyFont="1" applyFill="1" applyBorder="1" applyAlignment="1">
      <alignment horizontal="distributed" vertical="center" shrinkToFit="1"/>
    </xf>
    <xf numFmtId="0" fontId="3" fillId="0" borderId="20" xfId="0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6" borderId="24" xfId="0" applyFont="1" applyFill="1" applyBorder="1" applyAlignment="1">
      <alignment horizontal="center" vertical="center" wrapText="1"/>
    </xf>
    <xf numFmtId="176" fontId="3" fillId="6" borderId="25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49" fontId="3" fillId="7" borderId="13" xfId="0" applyNumberFormat="1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distributed" vertical="center" indent="1" shrinkToFit="1"/>
    </xf>
    <xf numFmtId="0" fontId="3" fillId="2" borderId="1" xfId="0" applyFont="1" applyFill="1" applyBorder="1" applyAlignment="1">
      <alignment horizontal="distributed" vertical="center" indent="1" shrinkToFit="1"/>
    </xf>
    <xf numFmtId="0" fontId="3" fillId="3" borderId="6" xfId="0" applyFont="1" applyFill="1" applyBorder="1" applyAlignment="1">
      <alignment horizontal="distributed" vertical="center" indent="1" shrinkToFit="1"/>
    </xf>
    <xf numFmtId="0" fontId="3" fillId="3" borderId="1" xfId="0" applyFont="1" applyFill="1" applyBorder="1" applyAlignment="1">
      <alignment horizontal="distributed" vertical="center" indent="1" shrinkToFi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6" borderId="22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shrinkToFi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177" fontId="12" fillId="7" borderId="27" xfId="0" applyNumberFormat="1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justify" vertical="center" wrapText="1"/>
    </xf>
    <xf numFmtId="0" fontId="12" fillId="3" borderId="2" xfId="0" applyFont="1" applyFill="1" applyBorder="1" applyAlignment="1">
      <alignment horizontal="center" vertical="center" wrapText="1"/>
    </xf>
    <xf numFmtId="177" fontId="12" fillId="3" borderId="2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DDDDDD"/>
      <color rgb="FFCCFFCC"/>
      <color rgb="FFFBDBF7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showZero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P19" sqref="P19"/>
    </sheetView>
  </sheetViews>
  <sheetFormatPr defaultRowHeight="13.5"/>
  <cols>
    <col min="1" max="2" width="1.77734375" customWidth="1"/>
    <col min="3" max="3" width="21.5546875" customWidth="1"/>
    <col min="4" max="7" width="8" customWidth="1"/>
    <col min="8" max="9" width="7.6640625" customWidth="1"/>
    <col min="10" max="10" width="9.109375" style="4" customWidth="1"/>
  </cols>
  <sheetData>
    <row r="1" spans="1:10" ht="18" customHeight="1">
      <c r="A1" s="53" t="s">
        <v>114</v>
      </c>
      <c r="B1" s="53"/>
      <c r="C1" s="53"/>
      <c r="D1" s="1"/>
      <c r="E1" s="1"/>
      <c r="F1" s="1"/>
      <c r="G1" s="1"/>
      <c r="H1" s="1"/>
      <c r="I1" s="1"/>
      <c r="J1" s="3"/>
    </row>
    <row r="2" spans="1:10" ht="11.25" customHeight="1" thickBot="1">
      <c r="A2" s="37"/>
      <c r="B2" s="37"/>
      <c r="C2" s="37"/>
      <c r="D2" s="1"/>
      <c r="E2" s="1"/>
      <c r="F2" s="1"/>
      <c r="G2" s="1"/>
      <c r="H2" s="1"/>
      <c r="I2" s="1"/>
      <c r="J2" s="3"/>
    </row>
    <row r="3" spans="1:10" ht="33" customHeight="1" thickBot="1">
      <c r="A3" s="60" t="s">
        <v>115</v>
      </c>
      <c r="B3" s="61"/>
      <c r="C3" s="61"/>
      <c r="D3" s="61"/>
      <c r="E3" s="61"/>
      <c r="F3" s="61"/>
      <c r="G3" s="61"/>
      <c r="H3" s="61"/>
      <c r="I3" s="61"/>
      <c r="J3" s="62"/>
    </row>
    <row r="4" spans="1:10" ht="13.5" customHeight="1" thickBot="1">
      <c r="A4" s="65"/>
      <c r="B4" s="65"/>
      <c r="C4" s="65"/>
      <c r="D4" s="65"/>
      <c r="E4" s="65"/>
      <c r="F4" s="65"/>
      <c r="G4" s="65"/>
      <c r="H4" s="65"/>
      <c r="I4" s="65"/>
      <c r="J4" s="65"/>
    </row>
    <row r="5" spans="1:10" s="2" customFormat="1" ht="42.75" customHeight="1" thickBot="1">
      <c r="A5" s="63" t="s">
        <v>116</v>
      </c>
      <c r="B5" s="64"/>
      <c r="C5" s="64"/>
      <c r="D5" s="46" t="s">
        <v>117</v>
      </c>
      <c r="E5" s="38" t="s">
        <v>118</v>
      </c>
      <c r="F5" s="38" t="s">
        <v>119</v>
      </c>
      <c r="G5" s="38" t="s">
        <v>120</v>
      </c>
      <c r="H5" s="38" t="s">
        <v>121</v>
      </c>
      <c r="I5" s="38" t="s">
        <v>122</v>
      </c>
      <c r="J5" s="39" t="s">
        <v>123</v>
      </c>
    </row>
    <row r="6" spans="1:10" s="19" customFormat="1" ht="24" customHeight="1">
      <c r="A6" s="54" t="s">
        <v>0</v>
      </c>
      <c r="B6" s="55"/>
      <c r="C6" s="55"/>
      <c r="D6" s="74">
        <f t="shared" ref="D6:D25" si="0">SUM(E6:I6)</f>
        <v>1253</v>
      </c>
      <c r="E6" s="75">
        <f>E7+E9+E167+E169</f>
        <v>784</v>
      </c>
      <c r="F6" s="47">
        <f>F7+F9+F167+F169</f>
        <v>20</v>
      </c>
      <c r="G6" s="75">
        <f>G7+G9+G167+G169</f>
        <v>105</v>
      </c>
      <c r="H6" s="47">
        <f>H7+H9+H167+H169</f>
        <v>39</v>
      </c>
      <c r="I6" s="75">
        <f>I7+I9+I167+I169</f>
        <v>305</v>
      </c>
      <c r="J6" s="48" t="s">
        <v>110</v>
      </c>
    </row>
    <row r="7" spans="1:10" s="19" customFormat="1" ht="24" customHeight="1">
      <c r="A7" s="24"/>
      <c r="B7" s="56" t="s">
        <v>1</v>
      </c>
      <c r="C7" s="57"/>
      <c r="D7" s="49">
        <f t="shared" si="0"/>
        <v>1</v>
      </c>
      <c r="E7" s="50">
        <f>E8</f>
        <v>1</v>
      </c>
      <c r="F7" s="50">
        <f>F8</f>
        <v>0</v>
      </c>
      <c r="G7" s="50">
        <f>G8</f>
        <v>0</v>
      </c>
      <c r="H7" s="50"/>
      <c r="I7" s="50">
        <f>I8</f>
        <v>0</v>
      </c>
      <c r="J7" s="51"/>
    </row>
    <row r="8" spans="1:10" s="19" customFormat="1" ht="24" customHeight="1">
      <c r="A8" s="24"/>
      <c r="B8" s="13"/>
      <c r="C8" s="14" t="s">
        <v>2</v>
      </c>
      <c r="D8" s="41">
        <f t="shared" si="0"/>
        <v>1</v>
      </c>
      <c r="E8" s="6">
        <v>1</v>
      </c>
      <c r="F8" s="6"/>
      <c r="G8" s="6"/>
      <c r="H8" s="6"/>
      <c r="I8" s="6"/>
      <c r="J8" s="26"/>
    </row>
    <row r="9" spans="1:10" s="19" customFormat="1" ht="24" customHeight="1">
      <c r="A9" s="24"/>
      <c r="B9" s="58" t="s">
        <v>3</v>
      </c>
      <c r="C9" s="59"/>
      <c r="D9" s="79">
        <f t="shared" si="0"/>
        <v>1248</v>
      </c>
      <c r="E9" s="78">
        <f>SUM(E10,E12,E16,E45,E93,E121,E150)</f>
        <v>779</v>
      </c>
      <c r="F9" s="5">
        <f>SUM(F10,F12,F16,F45,F93,F121,F150)</f>
        <v>20</v>
      </c>
      <c r="G9" s="78">
        <f>SUM(G10,G12,G16,G45,G93,G121,G150)</f>
        <v>105</v>
      </c>
      <c r="H9" s="5">
        <f>SUM(H10,H12,H16,H45,H93,H121,H150)</f>
        <v>39</v>
      </c>
      <c r="I9" s="78">
        <f>SUM(I10,I12,I16,I45,I93,I121,I150)</f>
        <v>305</v>
      </c>
      <c r="J9" s="25" t="s">
        <v>110</v>
      </c>
    </row>
    <row r="10" spans="1:10" s="19" customFormat="1" ht="24" customHeight="1">
      <c r="A10" s="24"/>
      <c r="B10" s="13"/>
      <c r="C10" s="15" t="s">
        <v>68</v>
      </c>
      <c r="D10" s="42">
        <f t="shared" si="0"/>
        <v>1</v>
      </c>
      <c r="E10" s="7">
        <f>E11</f>
        <v>1</v>
      </c>
      <c r="F10" s="7">
        <f>F11</f>
        <v>0</v>
      </c>
      <c r="G10" s="7">
        <f>G11</f>
        <v>0</v>
      </c>
      <c r="H10" s="7"/>
      <c r="I10" s="7">
        <f>I11</f>
        <v>0</v>
      </c>
      <c r="J10" s="27"/>
    </row>
    <row r="11" spans="1:10" s="19" customFormat="1" ht="24" customHeight="1">
      <c r="A11" s="24"/>
      <c r="B11" s="13"/>
      <c r="C11" s="16" t="s">
        <v>67</v>
      </c>
      <c r="D11" s="41">
        <f t="shared" si="0"/>
        <v>1</v>
      </c>
      <c r="E11" s="6">
        <v>1</v>
      </c>
      <c r="F11" s="6"/>
      <c r="G11" s="6"/>
      <c r="H11" s="6"/>
      <c r="I11" s="6"/>
      <c r="J11" s="26"/>
    </row>
    <row r="12" spans="1:10" s="19" customFormat="1" ht="24" customHeight="1">
      <c r="A12" s="24"/>
      <c r="B12" s="13"/>
      <c r="C12" s="17" t="s">
        <v>4</v>
      </c>
      <c r="D12" s="42">
        <f t="shared" si="0"/>
        <v>7</v>
      </c>
      <c r="E12" s="7">
        <f>SUM(E13:E15)</f>
        <v>5</v>
      </c>
      <c r="F12" s="7">
        <f>SUM(F13:F14)</f>
        <v>1</v>
      </c>
      <c r="G12" s="7">
        <f>SUM(G13:G14)</f>
        <v>1</v>
      </c>
      <c r="H12" s="7"/>
      <c r="I12" s="7">
        <f>SUM(I13:I14)</f>
        <v>0</v>
      </c>
      <c r="J12" s="27"/>
    </row>
    <row r="13" spans="1:10" s="19" customFormat="1" ht="24" customHeight="1">
      <c r="A13" s="24"/>
      <c r="B13" s="13"/>
      <c r="C13" s="16" t="s">
        <v>39</v>
      </c>
      <c r="D13" s="41">
        <f t="shared" si="0"/>
        <v>2</v>
      </c>
      <c r="E13" s="6">
        <v>1</v>
      </c>
      <c r="F13" s="6">
        <v>1</v>
      </c>
      <c r="G13" s="6"/>
      <c r="H13" s="6"/>
      <c r="I13" s="6">
        <v>0</v>
      </c>
      <c r="J13" s="26"/>
    </row>
    <row r="14" spans="1:10" s="19" customFormat="1" ht="24" customHeight="1">
      <c r="A14" s="24"/>
      <c r="B14" s="13"/>
      <c r="C14" s="16" t="s">
        <v>40</v>
      </c>
      <c r="D14" s="41">
        <f t="shared" si="0"/>
        <v>2</v>
      </c>
      <c r="E14" s="6">
        <v>1</v>
      </c>
      <c r="F14" s="6"/>
      <c r="G14" s="6">
        <v>1</v>
      </c>
      <c r="H14" s="6"/>
      <c r="I14" s="6"/>
      <c r="J14" s="26"/>
    </row>
    <row r="15" spans="1:10" s="19" customFormat="1" ht="24" customHeight="1">
      <c r="A15" s="24"/>
      <c r="B15" s="13"/>
      <c r="C15" s="16" t="s">
        <v>41</v>
      </c>
      <c r="D15" s="41">
        <f t="shared" si="0"/>
        <v>3</v>
      </c>
      <c r="E15" s="6">
        <v>3</v>
      </c>
      <c r="F15" s="6"/>
      <c r="G15" s="6"/>
      <c r="H15" s="6"/>
      <c r="I15" s="6"/>
      <c r="J15" s="26"/>
    </row>
    <row r="16" spans="1:10" s="19" customFormat="1" ht="24" customHeight="1">
      <c r="A16" s="24"/>
      <c r="B16" s="13"/>
      <c r="C16" s="17" t="s">
        <v>5</v>
      </c>
      <c r="D16" s="72">
        <f t="shared" si="0"/>
        <v>71</v>
      </c>
      <c r="E16" s="73">
        <f t="shared" ref="E16:I16" si="1">SUM(E17:E44)</f>
        <v>39</v>
      </c>
      <c r="F16" s="7">
        <f t="shared" si="1"/>
        <v>2</v>
      </c>
      <c r="G16" s="7">
        <f t="shared" si="1"/>
        <v>7</v>
      </c>
      <c r="H16" s="7">
        <f t="shared" si="1"/>
        <v>1</v>
      </c>
      <c r="I16" s="7">
        <f t="shared" si="1"/>
        <v>22</v>
      </c>
      <c r="J16" s="27"/>
    </row>
    <row r="17" spans="1:10" s="19" customFormat="1" ht="24" customHeight="1">
      <c r="A17" s="24"/>
      <c r="B17" s="13"/>
      <c r="C17" s="16" t="s">
        <v>6</v>
      </c>
      <c r="D17" s="41">
        <f t="shared" si="0"/>
        <v>14</v>
      </c>
      <c r="E17" s="6">
        <v>12</v>
      </c>
      <c r="F17" s="6">
        <v>2</v>
      </c>
      <c r="G17" s="6"/>
      <c r="H17" s="6"/>
      <c r="I17" s="6"/>
      <c r="J17" s="26"/>
    </row>
    <row r="18" spans="1:10" s="19" customFormat="1" ht="24" customHeight="1">
      <c r="A18" s="24"/>
      <c r="B18" s="13"/>
      <c r="C18" s="16" t="s">
        <v>7</v>
      </c>
      <c r="D18" s="41">
        <f t="shared" ref="D18" si="2">SUM(E18:I18)</f>
        <v>2</v>
      </c>
      <c r="E18" s="6"/>
      <c r="F18" s="6"/>
      <c r="G18" s="6">
        <v>2</v>
      </c>
      <c r="H18" s="6"/>
      <c r="I18" s="6"/>
      <c r="J18" s="26"/>
    </row>
    <row r="19" spans="1:10" s="19" customFormat="1" ht="24" customHeight="1">
      <c r="A19" s="24"/>
      <c r="B19" s="13"/>
      <c r="C19" s="16" t="s">
        <v>75</v>
      </c>
      <c r="D19" s="41">
        <v>1</v>
      </c>
      <c r="E19" s="6">
        <v>1</v>
      </c>
      <c r="F19" s="6"/>
      <c r="G19" s="6"/>
      <c r="H19" s="6"/>
      <c r="I19" s="6"/>
      <c r="J19" s="26"/>
    </row>
    <row r="20" spans="1:10" s="19" customFormat="1" ht="24" customHeight="1">
      <c r="A20" s="24"/>
      <c r="B20" s="13"/>
      <c r="C20" s="16" t="s">
        <v>42</v>
      </c>
      <c r="D20" s="41">
        <f t="shared" si="0"/>
        <v>4</v>
      </c>
      <c r="E20" s="6">
        <v>4</v>
      </c>
      <c r="F20" s="6"/>
      <c r="G20" s="6"/>
      <c r="H20" s="6"/>
      <c r="I20" s="6"/>
      <c r="J20" s="26"/>
    </row>
    <row r="21" spans="1:10" s="19" customFormat="1" ht="24" customHeight="1">
      <c r="A21" s="24"/>
      <c r="B21" s="13"/>
      <c r="C21" s="16" t="s">
        <v>45</v>
      </c>
      <c r="D21" s="41">
        <f>SUM(E21:I21)</f>
        <v>2</v>
      </c>
      <c r="E21" s="6">
        <v>2</v>
      </c>
      <c r="F21" s="6"/>
      <c r="G21" s="6"/>
      <c r="H21" s="6"/>
      <c r="I21" s="6"/>
      <c r="J21" s="26"/>
    </row>
    <row r="22" spans="1:10" s="19" customFormat="1" ht="24" customHeight="1">
      <c r="A22" s="24"/>
      <c r="B22" s="13"/>
      <c r="C22" s="16" t="s">
        <v>44</v>
      </c>
      <c r="D22" s="41">
        <f>SUM(E22:I22)</f>
        <v>1</v>
      </c>
      <c r="E22" s="6"/>
      <c r="F22" s="6"/>
      <c r="G22" s="6"/>
      <c r="H22" s="6"/>
      <c r="I22" s="6">
        <v>1</v>
      </c>
      <c r="J22" s="26"/>
    </row>
    <row r="23" spans="1:10" s="19" customFormat="1" ht="24" customHeight="1">
      <c r="A23" s="24"/>
      <c r="B23" s="13"/>
      <c r="C23" s="16" t="s">
        <v>43</v>
      </c>
      <c r="D23" s="41">
        <f t="shared" si="0"/>
        <v>1</v>
      </c>
      <c r="E23" s="6">
        <v>1</v>
      </c>
      <c r="F23" s="6"/>
      <c r="G23" s="6"/>
      <c r="H23" s="6"/>
      <c r="I23" s="6"/>
      <c r="J23" s="26"/>
    </row>
    <row r="24" spans="1:10" s="19" customFormat="1" ht="24" customHeight="1">
      <c r="A24" s="24"/>
      <c r="B24" s="13"/>
      <c r="C24" s="16" t="s">
        <v>8</v>
      </c>
      <c r="D24" s="41">
        <f t="shared" si="0"/>
        <v>2</v>
      </c>
      <c r="E24" s="6">
        <v>2</v>
      </c>
      <c r="F24" s="6"/>
      <c r="G24" s="6"/>
      <c r="H24" s="6"/>
      <c r="I24" s="6"/>
      <c r="J24" s="26"/>
    </row>
    <row r="25" spans="1:10" s="19" customFormat="1" ht="24" customHeight="1">
      <c r="A25" s="24"/>
      <c r="B25" s="13"/>
      <c r="C25" s="16" t="s">
        <v>9</v>
      </c>
      <c r="D25" s="41">
        <f t="shared" si="0"/>
        <v>10</v>
      </c>
      <c r="E25" s="6">
        <v>10</v>
      </c>
      <c r="F25" s="6"/>
      <c r="G25" s="6"/>
      <c r="H25" s="6"/>
      <c r="I25" s="6"/>
      <c r="J25" s="26"/>
    </row>
    <row r="26" spans="1:10" s="19" customFormat="1" ht="24" customHeight="1">
      <c r="A26" s="24"/>
      <c r="B26" s="13"/>
      <c r="C26" s="16" t="s">
        <v>56</v>
      </c>
      <c r="D26" s="41">
        <f t="shared" ref="D26:D31" si="3">SUM(E26:I26)</f>
        <v>2</v>
      </c>
      <c r="E26" s="6"/>
      <c r="F26" s="6"/>
      <c r="G26" s="6"/>
      <c r="H26" s="6"/>
      <c r="I26" s="6">
        <v>2</v>
      </c>
      <c r="J26" s="26"/>
    </row>
    <row r="27" spans="1:10" s="19" customFormat="1" ht="24" customHeight="1">
      <c r="A27" s="24"/>
      <c r="B27" s="13"/>
      <c r="C27" s="16" t="s">
        <v>57</v>
      </c>
      <c r="D27" s="41">
        <f t="shared" si="3"/>
        <v>1</v>
      </c>
      <c r="E27" s="6"/>
      <c r="F27" s="6"/>
      <c r="G27" s="6"/>
      <c r="H27" s="6"/>
      <c r="I27" s="6">
        <v>1</v>
      </c>
      <c r="J27" s="26"/>
    </row>
    <row r="28" spans="1:10" s="19" customFormat="1" ht="24" customHeight="1">
      <c r="A28" s="24"/>
      <c r="B28" s="13"/>
      <c r="C28" s="16" t="s">
        <v>58</v>
      </c>
      <c r="D28" s="41">
        <f t="shared" si="3"/>
        <v>3</v>
      </c>
      <c r="E28" s="6"/>
      <c r="F28" s="6"/>
      <c r="G28" s="6"/>
      <c r="H28" s="6"/>
      <c r="I28" s="6">
        <v>3</v>
      </c>
      <c r="J28" s="26"/>
    </row>
    <row r="29" spans="1:10" s="19" customFormat="1" ht="24" customHeight="1">
      <c r="A29" s="24"/>
      <c r="B29" s="13"/>
      <c r="C29" s="16" t="s">
        <v>59</v>
      </c>
      <c r="D29" s="41">
        <f t="shared" si="3"/>
        <v>3</v>
      </c>
      <c r="E29" s="6"/>
      <c r="F29" s="6"/>
      <c r="G29" s="6"/>
      <c r="H29" s="6"/>
      <c r="I29" s="6">
        <v>3</v>
      </c>
      <c r="J29" s="26"/>
    </row>
    <row r="30" spans="1:10" s="19" customFormat="1" ht="24" customHeight="1">
      <c r="A30" s="24"/>
      <c r="B30" s="13"/>
      <c r="C30" s="16" t="s">
        <v>60</v>
      </c>
      <c r="D30" s="41">
        <f t="shared" si="3"/>
        <v>2</v>
      </c>
      <c r="E30" s="6"/>
      <c r="F30" s="6"/>
      <c r="G30" s="6"/>
      <c r="H30" s="6"/>
      <c r="I30" s="6">
        <v>2</v>
      </c>
      <c r="J30" s="26"/>
    </row>
    <row r="31" spans="1:10" s="19" customFormat="1" ht="24" customHeight="1">
      <c r="A31" s="24"/>
      <c r="B31" s="13"/>
      <c r="C31" s="16" t="s">
        <v>61</v>
      </c>
      <c r="D31" s="41">
        <f t="shared" si="3"/>
        <v>4</v>
      </c>
      <c r="E31" s="6"/>
      <c r="F31" s="6"/>
      <c r="G31" s="6"/>
      <c r="H31" s="6"/>
      <c r="I31" s="6">
        <v>4</v>
      </c>
      <c r="J31" s="26"/>
    </row>
    <row r="32" spans="1:10" s="19" customFormat="1" ht="24" customHeight="1">
      <c r="A32" s="24"/>
      <c r="B32" s="13"/>
      <c r="C32" s="18" t="s">
        <v>62</v>
      </c>
      <c r="D32" s="41">
        <f t="shared" ref="D32:D40" si="4">SUM(E32:I32)</f>
        <v>1</v>
      </c>
      <c r="E32" s="6"/>
      <c r="F32" s="6"/>
      <c r="G32" s="6"/>
      <c r="H32" s="6"/>
      <c r="I32" s="6">
        <v>1</v>
      </c>
      <c r="J32" s="26"/>
    </row>
    <row r="33" spans="1:10" s="19" customFormat="1" ht="24" customHeight="1">
      <c r="A33" s="24"/>
      <c r="B33" s="13"/>
      <c r="C33" s="16" t="s">
        <v>46</v>
      </c>
      <c r="D33" s="41">
        <f t="shared" si="4"/>
        <v>3</v>
      </c>
      <c r="E33" s="6">
        <v>1</v>
      </c>
      <c r="F33" s="6"/>
      <c r="G33" s="6"/>
      <c r="H33" s="6"/>
      <c r="I33" s="6">
        <v>2</v>
      </c>
      <c r="J33" s="26"/>
    </row>
    <row r="34" spans="1:10" s="19" customFormat="1" ht="24" customHeight="1">
      <c r="A34" s="24"/>
      <c r="B34" s="13"/>
      <c r="C34" s="16" t="s">
        <v>87</v>
      </c>
      <c r="D34" s="41">
        <f t="shared" si="4"/>
        <v>1</v>
      </c>
      <c r="E34" s="6">
        <v>1</v>
      </c>
      <c r="F34" s="6"/>
      <c r="G34" s="6"/>
      <c r="H34" s="6"/>
      <c r="I34" s="6"/>
      <c r="J34" s="26"/>
    </row>
    <row r="35" spans="1:10" s="19" customFormat="1" ht="24" customHeight="1">
      <c r="A35" s="24"/>
      <c r="B35" s="13"/>
      <c r="C35" s="16" t="s">
        <v>63</v>
      </c>
      <c r="D35" s="41">
        <f t="shared" si="4"/>
        <v>2</v>
      </c>
      <c r="E35" s="6">
        <v>1</v>
      </c>
      <c r="F35" s="6"/>
      <c r="G35" s="6"/>
      <c r="H35" s="6"/>
      <c r="I35" s="6">
        <v>1</v>
      </c>
      <c r="J35" s="26"/>
    </row>
    <row r="36" spans="1:10" s="19" customFormat="1" ht="24" customHeight="1">
      <c r="A36" s="24"/>
      <c r="B36" s="13"/>
      <c r="C36" s="16" t="s">
        <v>51</v>
      </c>
      <c r="D36" s="41">
        <f t="shared" si="4"/>
        <v>2</v>
      </c>
      <c r="E36" s="6">
        <v>1</v>
      </c>
      <c r="F36" s="6"/>
      <c r="G36" s="6"/>
      <c r="H36" s="6"/>
      <c r="I36" s="6">
        <v>1</v>
      </c>
      <c r="J36" s="26"/>
    </row>
    <row r="37" spans="1:10" s="19" customFormat="1" ht="24" customHeight="1">
      <c r="A37" s="24"/>
      <c r="B37" s="13"/>
      <c r="C37" s="16" t="s">
        <v>108</v>
      </c>
      <c r="D37" s="41">
        <f t="shared" si="4"/>
        <v>1</v>
      </c>
      <c r="E37" s="6"/>
      <c r="F37" s="6"/>
      <c r="G37" s="6"/>
      <c r="H37" s="6"/>
      <c r="I37" s="6">
        <v>1</v>
      </c>
      <c r="J37" s="26"/>
    </row>
    <row r="38" spans="1:10" s="19" customFormat="1" ht="24" customHeight="1">
      <c r="A38" s="24"/>
      <c r="B38" s="13"/>
      <c r="C38" s="16" t="s">
        <v>85</v>
      </c>
      <c r="D38" s="41">
        <f t="shared" si="4"/>
        <v>1</v>
      </c>
      <c r="E38" s="6">
        <v>1</v>
      </c>
      <c r="F38" s="6"/>
      <c r="G38" s="6"/>
      <c r="H38" s="6"/>
      <c r="I38" s="6"/>
      <c r="J38" s="26"/>
    </row>
    <row r="39" spans="1:10" s="19" customFormat="1" ht="24" customHeight="1">
      <c r="A39" s="24"/>
      <c r="B39" s="13"/>
      <c r="C39" s="16" t="s">
        <v>80</v>
      </c>
      <c r="D39" s="41">
        <f t="shared" si="4"/>
        <v>1</v>
      </c>
      <c r="E39" s="6"/>
      <c r="F39" s="6"/>
      <c r="G39" s="6">
        <v>1</v>
      </c>
      <c r="H39" s="6"/>
      <c r="I39" s="6"/>
      <c r="J39" s="26"/>
    </row>
    <row r="40" spans="1:10" s="19" customFormat="1" ht="24" customHeight="1">
      <c r="A40" s="24"/>
      <c r="B40" s="13"/>
      <c r="C40" s="52" t="s">
        <v>112</v>
      </c>
      <c r="D40" s="41">
        <f t="shared" si="4"/>
        <v>1</v>
      </c>
      <c r="E40" s="6">
        <v>1</v>
      </c>
      <c r="F40" s="6"/>
      <c r="G40" s="6"/>
      <c r="H40" s="6"/>
      <c r="I40" s="6"/>
      <c r="J40" s="26"/>
    </row>
    <row r="41" spans="1:10" s="19" customFormat="1" ht="24" customHeight="1">
      <c r="A41" s="24"/>
      <c r="B41" s="13"/>
      <c r="C41" s="66" t="s">
        <v>124</v>
      </c>
      <c r="D41" s="67">
        <f t="shared" ref="D41" si="5">SUM(E41:I41)</f>
        <v>1</v>
      </c>
      <c r="E41" s="68">
        <v>1</v>
      </c>
      <c r="F41" s="68"/>
      <c r="G41" s="68"/>
      <c r="H41" s="68"/>
      <c r="I41" s="68"/>
      <c r="J41" s="69"/>
    </row>
    <row r="42" spans="1:10" s="19" customFormat="1" ht="24" customHeight="1">
      <c r="A42" s="24"/>
      <c r="B42" s="13"/>
      <c r="C42" s="16" t="s">
        <v>83</v>
      </c>
      <c r="D42" s="41">
        <f t="shared" ref="D42" si="6">SUM(E42:I42)</f>
        <v>1</v>
      </c>
      <c r="E42" s="6"/>
      <c r="F42" s="6"/>
      <c r="G42" s="6">
        <v>1</v>
      </c>
      <c r="H42" s="6"/>
      <c r="I42" s="6"/>
      <c r="J42" s="26"/>
    </row>
    <row r="43" spans="1:10" s="19" customFormat="1" ht="24" customHeight="1">
      <c r="A43" s="24"/>
      <c r="B43" s="13"/>
      <c r="C43" s="18" t="s">
        <v>47</v>
      </c>
      <c r="D43" s="41">
        <f t="shared" ref="D43:D52" si="7">SUM(E43:I43)</f>
        <v>1</v>
      </c>
      <c r="E43" s="6"/>
      <c r="F43" s="6"/>
      <c r="G43" s="6"/>
      <c r="H43" s="6">
        <v>1</v>
      </c>
      <c r="I43" s="6"/>
      <c r="J43" s="26"/>
    </row>
    <row r="44" spans="1:10" s="19" customFormat="1" ht="24" customHeight="1">
      <c r="A44" s="24"/>
      <c r="B44" s="13"/>
      <c r="C44" s="18" t="s">
        <v>84</v>
      </c>
      <c r="D44" s="41">
        <f t="shared" si="7"/>
        <v>3</v>
      </c>
      <c r="E44" s="6"/>
      <c r="F44" s="6"/>
      <c r="G44" s="6">
        <v>3</v>
      </c>
      <c r="H44" s="28"/>
      <c r="I44" s="6"/>
      <c r="J44" s="26"/>
    </row>
    <row r="45" spans="1:10" s="19" customFormat="1" ht="24" customHeight="1">
      <c r="A45" s="24"/>
      <c r="B45" s="13"/>
      <c r="C45" s="17" t="s">
        <v>10</v>
      </c>
      <c r="D45" s="72">
        <f t="shared" si="7"/>
        <v>298</v>
      </c>
      <c r="E45" s="73">
        <f>SUM(E46:E92)</f>
        <v>208</v>
      </c>
      <c r="F45" s="7">
        <f>SUM(F46:F92)</f>
        <v>8</v>
      </c>
      <c r="G45" s="7">
        <f>SUM(G46:G92)</f>
        <v>22</v>
      </c>
      <c r="H45" s="7">
        <f>SUM(H46:H92)</f>
        <v>11</v>
      </c>
      <c r="I45" s="73">
        <f>SUM(I46:I92)</f>
        <v>49</v>
      </c>
      <c r="J45" s="27"/>
    </row>
    <row r="46" spans="1:10" s="19" customFormat="1" ht="24" customHeight="1">
      <c r="A46" s="24"/>
      <c r="B46" s="13"/>
      <c r="C46" s="16" t="s">
        <v>6</v>
      </c>
      <c r="D46" s="71">
        <f t="shared" si="7"/>
        <v>89</v>
      </c>
      <c r="E46" s="70">
        <v>72</v>
      </c>
      <c r="F46" s="6">
        <v>4</v>
      </c>
      <c r="G46" s="6">
        <v>1</v>
      </c>
      <c r="H46" s="6">
        <v>1</v>
      </c>
      <c r="I46" s="6">
        <v>11</v>
      </c>
      <c r="J46" s="26"/>
    </row>
    <row r="47" spans="1:10" s="19" customFormat="1" ht="24" customHeight="1">
      <c r="A47" s="24"/>
      <c r="B47" s="13"/>
      <c r="C47" s="16" t="s">
        <v>11</v>
      </c>
      <c r="D47" s="67">
        <f t="shared" si="7"/>
        <v>18</v>
      </c>
      <c r="E47" s="68">
        <v>16</v>
      </c>
      <c r="F47" s="6"/>
      <c r="G47" s="6"/>
      <c r="H47" s="6">
        <v>2</v>
      </c>
      <c r="I47" s="6"/>
      <c r="J47" s="26"/>
    </row>
    <row r="48" spans="1:10" s="19" customFormat="1" ht="24" customHeight="1">
      <c r="A48" s="24"/>
      <c r="B48" s="13"/>
      <c r="C48" s="16" t="s">
        <v>12</v>
      </c>
      <c r="D48" s="41">
        <f t="shared" si="7"/>
        <v>1</v>
      </c>
      <c r="E48" s="6">
        <v>1</v>
      </c>
      <c r="F48" s="6"/>
      <c r="G48" s="6"/>
      <c r="H48" s="6"/>
      <c r="I48" s="6"/>
      <c r="J48" s="26"/>
    </row>
    <row r="49" spans="1:10" s="19" customFormat="1" ht="24" customHeight="1">
      <c r="A49" s="24"/>
      <c r="B49" s="13"/>
      <c r="C49" s="16" t="s">
        <v>13</v>
      </c>
      <c r="D49" s="67">
        <f t="shared" si="7"/>
        <v>17</v>
      </c>
      <c r="E49" s="68">
        <v>17</v>
      </c>
      <c r="F49" s="6"/>
      <c r="G49" s="6"/>
      <c r="H49" s="6"/>
      <c r="I49" s="6"/>
      <c r="J49" s="26"/>
    </row>
    <row r="50" spans="1:10" s="19" customFormat="1" ht="24" customHeight="1">
      <c r="A50" s="24"/>
      <c r="B50" s="13"/>
      <c r="C50" s="16" t="s">
        <v>72</v>
      </c>
      <c r="D50" s="41">
        <f t="shared" si="7"/>
        <v>2</v>
      </c>
      <c r="E50" s="6"/>
      <c r="F50" s="6">
        <v>2</v>
      </c>
      <c r="G50" s="6"/>
      <c r="H50" s="6"/>
      <c r="I50" s="6"/>
      <c r="J50" s="26"/>
    </row>
    <row r="51" spans="1:10" s="19" customFormat="1" ht="24" customHeight="1">
      <c r="A51" s="24"/>
      <c r="B51" s="13"/>
      <c r="C51" s="16" t="s">
        <v>14</v>
      </c>
      <c r="D51" s="67">
        <f t="shared" si="7"/>
        <v>8</v>
      </c>
      <c r="E51" s="68">
        <v>8</v>
      </c>
      <c r="F51" s="6"/>
      <c r="G51" s="6"/>
      <c r="H51" s="6"/>
      <c r="I51" s="6"/>
      <c r="J51" s="26"/>
    </row>
    <row r="52" spans="1:10" s="19" customFormat="1" ht="24" customHeight="1">
      <c r="A52" s="24"/>
      <c r="B52" s="13"/>
      <c r="C52" s="16" t="s">
        <v>48</v>
      </c>
      <c r="D52" s="41">
        <f t="shared" si="7"/>
        <v>1</v>
      </c>
      <c r="E52" s="6">
        <v>1</v>
      </c>
      <c r="F52" s="6"/>
      <c r="G52" s="6"/>
      <c r="H52" s="6"/>
      <c r="I52" s="6"/>
      <c r="J52" s="26"/>
    </row>
    <row r="53" spans="1:10" s="19" customFormat="1" ht="24" customHeight="1">
      <c r="A53" s="24"/>
      <c r="B53" s="13"/>
      <c r="C53" s="16" t="s">
        <v>15</v>
      </c>
      <c r="D53" s="41">
        <f t="shared" ref="D53:D54" si="8">SUM(E53:I53)</f>
        <v>6</v>
      </c>
      <c r="E53" s="6">
        <v>5</v>
      </c>
      <c r="F53" s="6"/>
      <c r="G53" s="6"/>
      <c r="H53" s="6">
        <v>1</v>
      </c>
      <c r="I53" s="6"/>
      <c r="J53" s="26"/>
    </row>
    <row r="54" spans="1:10" s="19" customFormat="1" ht="24" customHeight="1">
      <c r="A54" s="24"/>
      <c r="B54" s="13"/>
      <c r="C54" s="16" t="s">
        <v>78</v>
      </c>
      <c r="D54" s="41">
        <f t="shared" si="8"/>
        <v>1</v>
      </c>
      <c r="E54" s="6">
        <v>1</v>
      </c>
      <c r="F54" s="6"/>
      <c r="G54" s="6"/>
      <c r="H54" s="6"/>
      <c r="I54" s="6"/>
      <c r="J54" s="26"/>
    </row>
    <row r="55" spans="1:10" s="19" customFormat="1" ht="24" customHeight="1">
      <c r="A55" s="24"/>
      <c r="B55" s="13"/>
      <c r="C55" s="16" t="s">
        <v>16</v>
      </c>
      <c r="D55" s="67">
        <f>SUM(E55:I55)</f>
        <v>6</v>
      </c>
      <c r="E55" s="68">
        <v>5</v>
      </c>
      <c r="F55" s="6"/>
      <c r="G55" s="6">
        <v>1</v>
      </c>
      <c r="H55" s="6"/>
      <c r="I55" s="6"/>
      <c r="J55" s="26"/>
    </row>
    <row r="56" spans="1:10" s="19" customFormat="1" ht="24" customHeight="1">
      <c r="A56" s="24"/>
      <c r="B56" s="13"/>
      <c r="C56" s="16" t="s">
        <v>30</v>
      </c>
      <c r="D56" s="41">
        <f>SUM(E56:I56)</f>
        <v>2</v>
      </c>
      <c r="E56" s="6"/>
      <c r="F56" s="6"/>
      <c r="G56" s="6">
        <v>2</v>
      </c>
      <c r="H56" s="6"/>
      <c r="I56" s="6"/>
      <c r="J56" s="26"/>
    </row>
    <row r="57" spans="1:10" s="19" customFormat="1" ht="24" customHeight="1">
      <c r="A57" s="24"/>
      <c r="B57" s="13"/>
      <c r="C57" s="16" t="s">
        <v>49</v>
      </c>
      <c r="D57" s="41">
        <f t="shared" ref="D57:D64" si="9">SUM(E57:I57)</f>
        <v>1</v>
      </c>
      <c r="E57" s="6"/>
      <c r="F57" s="6"/>
      <c r="G57" s="6">
        <v>1</v>
      </c>
      <c r="H57" s="6"/>
      <c r="I57" s="6"/>
      <c r="J57" s="26"/>
    </row>
    <row r="58" spans="1:10" s="19" customFormat="1" ht="24" customHeight="1">
      <c r="A58" s="24"/>
      <c r="B58" s="13"/>
      <c r="C58" s="16" t="s">
        <v>17</v>
      </c>
      <c r="D58" s="41">
        <f t="shared" si="9"/>
        <v>6</v>
      </c>
      <c r="E58" s="6">
        <v>6</v>
      </c>
      <c r="F58" s="6"/>
      <c r="G58" s="6"/>
      <c r="H58" s="6"/>
      <c r="I58" s="6"/>
      <c r="J58" s="26"/>
    </row>
    <row r="59" spans="1:10" s="19" customFormat="1" ht="24" customHeight="1">
      <c r="A59" s="24"/>
      <c r="B59" s="13"/>
      <c r="C59" s="16" t="s">
        <v>18</v>
      </c>
      <c r="D59" s="41">
        <f t="shared" si="9"/>
        <v>22</v>
      </c>
      <c r="E59" s="6">
        <v>20</v>
      </c>
      <c r="F59" s="6"/>
      <c r="G59" s="6"/>
      <c r="H59" s="6">
        <v>2</v>
      </c>
      <c r="I59" s="6"/>
      <c r="J59" s="26"/>
    </row>
    <row r="60" spans="1:10" s="19" customFormat="1" ht="24" customHeight="1">
      <c r="A60" s="24"/>
      <c r="B60" s="13"/>
      <c r="C60" s="16" t="s">
        <v>19</v>
      </c>
      <c r="D60" s="41">
        <f t="shared" si="9"/>
        <v>2</v>
      </c>
      <c r="E60" s="6">
        <v>2</v>
      </c>
      <c r="F60" s="6"/>
      <c r="G60" s="6"/>
      <c r="H60" s="6"/>
      <c r="I60" s="6"/>
      <c r="J60" s="26"/>
    </row>
    <row r="61" spans="1:10" s="19" customFormat="1" ht="24" customHeight="1">
      <c r="A61" s="24"/>
      <c r="B61" s="13"/>
      <c r="C61" s="16" t="s">
        <v>20</v>
      </c>
      <c r="D61" s="41">
        <f t="shared" si="9"/>
        <v>5</v>
      </c>
      <c r="E61" s="6">
        <v>2</v>
      </c>
      <c r="F61" s="6">
        <v>1</v>
      </c>
      <c r="G61" s="6"/>
      <c r="H61" s="6">
        <v>1</v>
      </c>
      <c r="I61" s="6">
        <v>1</v>
      </c>
      <c r="J61" s="26"/>
    </row>
    <row r="62" spans="1:10" s="19" customFormat="1" ht="24" customHeight="1">
      <c r="A62" s="24"/>
      <c r="B62" s="13"/>
      <c r="C62" s="16" t="s">
        <v>33</v>
      </c>
      <c r="D62" s="41">
        <f t="shared" si="9"/>
        <v>1</v>
      </c>
      <c r="E62" s="6">
        <v>1</v>
      </c>
      <c r="F62" s="6"/>
      <c r="G62" s="6"/>
      <c r="H62" s="6"/>
      <c r="I62" s="6"/>
      <c r="J62" s="26"/>
    </row>
    <row r="63" spans="1:10" s="19" customFormat="1" ht="24" customHeight="1">
      <c r="A63" s="24"/>
      <c r="B63" s="13"/>
      <c r="C63" s="16" t="s">
        <v>21</v>
      </c>
      <c r="D63" s="41">
        <f t="shared" ref="D63" si="10">SUM(E63:I63)</f>
        <v>1</v>
      </c>
      <c r="E63" s="6">
        <v>1</v>
      </c>
      <c r="F63" s="6"/>
      <c r="G63" s="6"/>
      <c r="H63" s="6"/>
      <c r="I63" s="6"/>
      <c r="J63" s="26"/>
    </row>
    <row r="64" spans="1:10" s="19" customFormat="1" ht="24" customHeight="1">
      <c r="A64" s="24"/>
      <c r="B64" s="13"/>
      <c r="C64" s="16" t="s">
        <v>22</v>
      </c>
      <c r="D64" s="41">
        <f t="shared" si="9"/>
        <v>2</v>
      </c>
      <c r="E64" s="6">
        <v>1</v>
      </c>
      <c r="F64" s="6"/>
      <c r="G64" s="6"/>
      <c r="H64" s="6">
        <v>1</v>
      </c>
      <c r="I64" s="6"/>
      <c r="J64" s="26"/>
    </row>
    <row r="65" spans="1:10" s="19" customFormat="1" ht="24" customHeight="1">
      <c r="A65" s="24"/>
      <c r="B65" s="13"/>
      <c r="C65" s="16" t="s">
        <v>71</v>
      </c>
      <c r="D65" s="67">
        <f>SUM(E65:I65)</f>
        <v>12</v>
      </c>
      <c r="E65" s="6">
        <v>9</v>
      </c>
      <c r="F65" s="6"/>
      <c r="G65" s="6"/>
      <c r="H65" s="6">
        <v>0</v>
      </c>
      <c r="I65" s="68">
        <v>3</v>
      </c>
      <c r="J65" s="26"/>
    </row>
    <row r="66" spans="1:10" s="19" customFormat="1" ht="24" customHeight="1">
      <c r="A66" s="24"/>
      <c r="B66" s="13"/>
      <c r="C66" s="16" t="s">
        <v>23</v>
      </c>
      <c r="D66" s="67">
        <f>SUM(E66:I66)</f>
        <v>37</v>
      </c>
      <c r="E66" s="6">
        <v>10</v>
      </c>
      <c r="F66" s="6">
        <v>1</v>
      </c>
      <c r="G66" s="6"/>
      <c r="H66" s="6"/>
      <c r="I66" s="68">
        <v>26</v>
      </c>
      <c r="J66" s="26"/>
    </row>
    <row r="67" spans="1:10" s="19" customFormat="1" ht="24" customHeight="1">
      <c r="A67" s="24"/>
      <c r="B67" s="13"/>
      <c r="C67" s="16" t="s">
        <v>24</v>
      </c>
      <c r="D67" s="41">
        <f t="shared" ref="D67:D92" si="11">SUM(E67:I67)</f>
        <v>2</v>
      </c>
      <c r="E67" s="6">
        <v>2</v>
      </c>
      <c r="F67" s="6"/>
      <c r="G67" s="6"/>
      <c r="H67" s="6"/>
      <c r="I67" s="6"/>
      <c r="J67" s="26"/>
    </row>
    <row r="68" spans="1:10" s="19" customFormat="1" ht="24" customHeight="1">
      <c r="A68" s="24"/>
      <c r="B68" s="13"/>
      <c r="C68" s="16" t="s">
        <v>25</v>
      </c>
      <c r="D68" s="41">
        <f t="shared" si="11"/>
        <v>1</v>
      </c>
      <c r="E68" s="6"/>
      <c r="F68" s="6"/>
      <c r="G68" s="6"/>
      <c r="H68" s="6">
        <v>1</v>
      </c>
      <c r="I68" s="6"/>
      <c r="J68" s="26"/>
    </row>
    <row r="69" spans="1:10" s="19" customFormat="1" ht="24" customHeight="1">
      <c r="A69" s="24"/>
      <c r="B69" s="13"/>
      <c r="C69" s="16" t="s">
        <v>44</v>
      </c>
      <c r="D69" s="41">
        <f t="shared" ref="D69:D70" si="12">SUM(E69:I69)</f>
        <v>2</v>
      </c>
      <c r="E69" s="6">
        <v>1</v>
      </c>
      <c r="F69" s="6"/>
      <c r="G69" s="6" t="s">
        <v>111</v>
      </c>
      <c r="H69" s="6"/>
      <c r="I69" s="6">
        <v>1</v>
      </c>
      <c r="J69" s="26"/>
    </row>
    <row r="70" spans="1:10" s="19" customFormat="1" ht="24" customHeight="1">
      <c r="A70" s="24"/>
      <c r="B70" s="13"/>
      <c r="C70" s="16" t="s">
        <v>26</v>
      </c>
      <c r="D70" s="41">
        <f t="shared" si="12"/>
        <v>5</v>
      </c>
      <c r="E70" s="6">
        <v>2</v>
      </c>
      <c r="F70" s="6"/>
      <c r="G70" s="6"/>
      <c r="H70" s="6">
        <v>1</v>
      </c>
      <c r="I70" s="6">
        <v>2</v>
      </c>
      <c r="J70" s="26"/>
    </row>
    <row r="71" spans="1:10" s="19" customFormat="1" ht="24" customHeight="1">
      <c r="A71" s="24"/>
      <c r="B71" s="13"/>
      <c r="C71" s="16" t="s">
        <v>8</v>
      </c>
      <c r="D71" s="41">
        <f t="shared" ref="D71" si="13">SUM(E71:I71)</f>
        <v>6</v>
      </c>
      <c r="E71" s="6">
        <v>4</v>
      </c>
      <c r="F71" s="6"/>
      <c r="G71" s="6"/>
      <c r="H71" s="6"/>
      <c r="I71" s="6">
        <v>2</v>
      </c>
      <c r="J71" s="26"/>
    </row>
    <row r="72" spans="1:10" s="19" customFormat="1" ht="24" customHeight="1">
      <c r="A72" s="24"/>
      <c r="B72" s="13"/>
      <c r="C72" s="16" t="s">
        <v>9</v>
      </c>
      <c r="D72" s="67">
        <f t="shared" si="11"/>
        <v>11</v>
      </c>
      <c r="E72" s="68">
        <v>11</v>
      </c>
      <c r="F72" s="6"/>
      <c r="G72" s="6"/>
      <c r="H72" s="6"/>
      <c r="I72" s="6"/>
      <c r="J72" s="26"/>
    </row>
    <row r="73" spans="1:10" s="19" customFormat="1" ht="24" customHeight="1">
      <c r="A73" s="24"/>
      <c r="B73" s="13"/>
      <c r="C73" s="16" t="s">
        <v>27</v>
      </c>
      <c r="D73" s="41">
        <f t="shared" si="11"/>
        <v>2</v>
      </c>
      <c r="E73" s="6">
        <v>1</v>
      </c>
      <c r="F73" s="6"/>
      <c r="G73" s="6"/>
      <c r="H73" s="6"/>
      <c r="I73" s="6">
        <v>1</v>
      </c>
      <c r="J73" s="26"/>
    </row>
    <row r="74" spans="1:10" s="19" customFormat="1" ht="24" customHeight="1">
      <c r="A74" s="24"/>
      <c r="B74" s="13"/>
      <c r="C74" s="16" t="s">
        <v>99</v>
      </c>
      <c r="D74" s="41">
        <f t="shared" ref="D74" si="14">SUM(E74:I74)</f>
        <v>1</v>
      </c>
      <c r="E74" s="6"/>
      <c r="F74" s="6"/>
      <c r="G74" s="6">
        <v>1</v>
      </c>
      <c r="H74" s="6"/>
      <c r="I74" s="6"/>
      <c r="J74" s="26"/>
    </row>
    <row r="75" spans="1:10" s="19" customFormat="1" ht="24" customHeight="1">
      <c r="A75" s="24"/>
      <c r="B75" s="13"/>
      <c r="C75" s="16" t="s">
        <v>91</v>
      </c>
      <c r="D75" s="41">
        <f t="shared" ref="D75" si="15">SUM(E75:I75)</f>
        <v>1</v>
      </c>
      <c r="E75" s="6">
        <v>1</v>
      </c>
      <c r="F75" s="6"/>
      <c r="G75" s="6"/>
      <c r="H75" s="6"/>
      <c r="I75" s="6"/>
      <c r="J75" s="26"/>
    </row>
    <row r="76" spans="1:10" s="19" customFormat="1" ht="24" customHeight="1">
      <c r="A76" s="24"/>
      <c r="B76" s="13"/>
      <c r="C76" s="16" t="s">
        <v>100</v>
      </c>
      <c r="D76" s="41">
        <f t="shared" si="11"/>
        <v>1</v>
      </c>
      <c r="E76" s="6">
        <v>1</v>
      </c>
      <c r="F76" s="8"/>
      <c r="G76" s="8"/>
      <c r="H76" s="8"/>
      <c r="I76" s="8"/>
      <c r="J76" s="29"/>
    </row>
    <row r="77" spans="1:10" s="19" customFormat="1" ht="24" customHeight="1">
      <c r="A77" s="24"/>
      <c r="B77" s="13"/>
      <c r="C77" s="16" t="s">
        <v>76</v>
      </c>
      <c r="D77" s="41">
        <f t="shared" si="11"/>
        <v>1</v>
      </c>
      <c r="E77" s="6"/>
      <c r="F77" s="8"/>
      <c r="G77" s="6">
        <v>1</v>
      </c>
      <c r="H77" s="8"/>
      <c r="I77" s="8"/>
      <c r="J77" s="29"/>
    </row>
    <row r="78" spans="1:10" s="19" customFormat="1" ht="24" customHeight="1">
      <c r="A78" s="24"/>
      <c r="B78" s="13"/>
      <c r="C78" s="16" t="s">
        <v>101</v>
      </c>
      <c r="D78" s="41">
        <f t="shared" ref="D78" si="16">SUM(E78:I78)</f>
        <v>1</v>
      </c>
      <c r="E78" s="6">
        <v>1</v>
      </c>
      <c r="F78" s="8"/>
      <c r="G78" s="6"/>
      <c r="H78" s="8"/>
      <c r="I78" s="8"/>
      <c r="J78" s="29"/>
    </row>
    <row r="79" spans="1:10" s="19" customFormat="1" ht="24" customHeight="1">
      <c r="A79" s="24"/>
      <c r="B79" s="13"/>
      <c r="C79" s="16" t="s">
        <v>79</v>
      </c>
      <c r="D79" s="41">
        <f t="shared" si="11"/>
        <v>1</v>
      </c>
      <c r="E79" s="6"/>
      <c r="F79" s="8"/>
      <c r="G79" s="6">
        <v>1</v>
      </c>
      <c r="H79" s="8"/>
      <c r="I79" s="8"/>
      <c r="J79" s="29"/>
    </row>
    <row r="80" spans="1:10" s="19" customFormat="1" ht="24" customHeight="1">
      <c r="A80" s="24"/>
      <c r="B80" s="13"/>
      <c r="C80" s="16" t="s">
        <v>94</v>
      </c>
      <c r="D80" s="41">
        <f t="shared" ref="D80:D81" si="17">SUM(E80:I80)</f>
        <v>3</v>
      </c>
      <c r="E80" s="6"/>
      <c r="F80" s="8"/>
      <c r="G80" s="6">
        <v>3</v>
      </c>
      <c r="H80" s="8"/>
      <c r="I80" s="8"/>
      <c r="J80" s="29"/>
    </row>
    <row r="81" spans="1:10" s="19" customFormat="1" ht="24" customHeight="1">
      <c r="A81" s="24"/>
      <c r="B81" s="13"/>
      <c r="C81" s="16" t="s">
        <v>103</v>
      </c>
      <c r="D81" s="41">
        <f t="shared" si="17"/>
        <v>1</v>
      </c>
      <c r="E81" s="6">
        <v>1</v>
      </c>
      <c r="F81" s="8"/>
      <c r="G81" s="6"/>
      <c r="H81" s="8"/>
      <c r="I81" s="8"/>
      <c r="J81" s="29"/>
    </row>
    <row r="82" spans="1:10" s="19" customFormat="1" ht="24" customHeight="1">
      <c r="A82" s="24"/>
      <c r="B82" s="13"/>
      <c r="C82" s="16" t="s">
        <v>86</v>
      </c>
      <c r="D82" s="41">
        <f t="shared" si="11"/>
        <v>1</v>
      </c>
      <c r="E82" s="6">
        <v>1</v>
      </c>
      <c r="F82" s="8"/>
      <c r="G82" s="6"/>
      <c r="H82" s="8"/>
      <c r="I82" s="8"/>
      <c r="J82" s="29"/>
    </row>
    <row r="83" spans="1:10" s="19" customFormat="1" ht="24" customHeight="1">
      <c r="A83" s="24"/>
      <c r="B83" s="13"/>
      <c r="C83" s="76" t="s">
        <v>125</v>
      </c>
      <c r="D83" s="67">
        <f t="shared" ref="D83" si="18">SUM(E83:I83)</f>
        <v>1</v>
      </c>
      <c r="E83" s="68"/>
      <c r="F83" s="77"/>
      <c r="G83" s="68"/>
      <c r="H83" s="77"/>
      <c r="I83" s="68">
        <v>1</v>
      </c>
      <c r="J83" s="29"/>
    </row>
    <row r="84" spans="1:10" s="19" customFormat="1" ht="24" customHeight="1">
      <c r="A84" s="24"/>
      <c r="B84" s="13"/>
      <c r="C84" s="16" t="s">
        <v>98</v>
      </c>
      <c r="D84" s="41">
        <f t="shared" si="11"/>
        <v>1</v>
      </c>
      <c r="E84" s="6"/>
      <c r="F84" s="8"/>
      <c r="G84" s="6"/>
      <c r="H84" s="8"/>
      <c r="I84" s="6">
        <v>1</v>
      </c>
      <c r="J84" s="29"/>
    </row>
    <row r="85" spans="1:10" s="19" customFormat="1" ht="24" customHeight="1">
      <c r="A85" s="24"/>
      <c r="B85" s="13"/>
      <c r="C85" s="16" t="s">
        <v>87</v>
      </c>
      <c r="D85" s="41">
        <f t="shared" si="11"/>
        <v>2</v>
      </c>
      <c r="E85" s="6">
        <v>1</v>
      </c>
      <c r="F85" s="6"/>
      <c r="G85" s="6"/>
      <c r="H85" s="6">
        <v>1</v>
      </c>
      <c r="I85" s="6"/>
      <c r="J85" s="26"/>
    </row>
    <row r="86" spans="1:10" s="19" customFormat="1" ht="24" customHeight="1">
      <c r="A86" s="24"/>
      <c r="B86" s="13"/>
      <c r="C86" s="16" t="s">
        <v>50</v>
      </c>
      <c r="D86" s="41">
        <f t="shared" si="11"/>
        <v>2</v>
      </c>
      <c r="E86" s="6"/>
      <c r="F86" s="6"/>
      <c r="G86" s="6">
        <v>2</v>
      </c>
      <c r="H86" s="6"/>
      <c r="I86" s="6"/>
      <c r="J86" s="26"/>
    </row>
    <row r="87" spans="1:10" s="19" customFormat="1" ht="24" customHeight="1">
      <c r="A87" s="24"/>
      <c r="B87" s="13"/>
      <c r="C87" s="16" t="s">
        <v>51</v>
      </c>
      <c r="D87" s="41">
        <f t="shared" si="11"/>
        <v>1</v>
      </c>
      <c r="E87" s="6">
        <v>1</v>
      </c>
      <c r="F87" s="6"/>
      <c r="G87" s="6"/>
      <c r="H87" s="6"/>
      <c r="I87" s="6"/>
      <c r="J87" s="26"/>
    </row>
    <row r="88" spans="1:10" s="19" customFormat="1" ht="24" customHeight="1">
      <c r="A88" s="24"/>
      <c r="B88" s="13"/>
      <c r="C88" s="16" t="s">
        <v>85</v>
      </c>
      <c r="D88" s="41">
        <f t="shared" ref="D88" si="19">SUM(E88:I88)</f>
        <v>1</v>
      </c>
      <c r="E88" s="6">
        <v>1</v>
      </c>
      <c r="F88" s="6"/>
      <c r="G88" s="6"/>
      <c r="H88" s="6"/>
      <c r="I88" s="6"/>
      <c r="J88" s="26"/>
    </row>
    <row r="89" spans="1:10" s="19" customFormat="1" ht="24" customHeight="1">
      <c r="A89" s="24"/>
      <c r="B89" s="13"/>
      <c r="C89" s="16" t="s">
        <v>80</v>
      </c>
      <c r="D89" s="41">
        <f>SUM(E89:I89)</f>
        <v>7</v>
      </c>
      <c r="E89" s="6"/>
      <c r="F89" s="6"/>
      <c r="G89" s="6">
        <v>7</v>
      </c>
      <c r="H89" s="6"/>
      <c r="I89" s="6"/>
      <c r="J89" s="26"/>
    </row>
    <row r="90" spans="1:10" s="19" customFormat="1" ht="24" customHeight="1">
      <c r="A90" s="24"/>
      <c r="B90" s="13"/>
      <c r="C90" s="21" t="s">
        <v>102</v>
      </c>
      <c r="D90" s="41">
        <f>SUM(E90:I90)</f>
        <v>1</v>
      </c>
      <c r="E90" s="6"/>
      <c r="F90" s="6"/>
      <c r="G90" s="6">
        <v>1</v>
      </c>
      <c r="H90" s="6"/>
      <c r="I90" s="6"/>
      <c r="J90" s="26"/>
    </row>
    <row r="91" spans="1:10" s="19" customFormat="1" ht="24" customHeight="1">
      <c r="A91" s="24"/>
      <c r="B91" s="13"/>
      <c r="C91" s="16" t="s">
        <v>113</v>
      </c>
      <c r="D91" s="41">
        <f>SUM(E91:I91)</f>
        <v>1</v>
      </c>
      <c r="E91" s="6">
        <v>1</v>
      </c>
      <c r="F91" s="6"/>
      <c r="G91" s="6"/>
      <c r="H91" s="6"/>
      <c r="I91" s="6"/>
      <c r="J91" s="26"/>
    </row>
    <row r="92" spans="1:10" s="19" customFormat="1" ht="24" customHeight="1">
      <c r="A92" s="24"/>
      <c r="B92" s="13"/>
      <c r="C92" s="18" t="s">
        <v>88</v>
      </c>
      <c r="D92" s="41">
        <f t="shared" si="11"/>
        <v>1</v>
      </c>
      <c r="E92" s="6"/>
      <c r="F92" s="6"/>
      <c r="G92" s="6">
        <v>1</v>
      </c>
      <c r="H92" s="6"/>
      <c r="I92" s="6"/>
      <c r="J92" s="26"/>
    </row>
    <row r="93" spans="1:10" s="19" customFormat="1" ht="24" customHeight="1">
      <c r="A93" s="24"/>
      <c r="B93" s="13"/>
      <c r="C93" s="17" t="s">
        <v>28</v>
      </c>
      <c r="D93" s="72">
        <f t="shared" ref="D93:D104" si="20">SUM(E93:I93)</f>
        <v>364</v>
      </c>
      <c r="E93" s="73">
        <f>SUM(E94:E120)</f>
        <v>237</v>
      </c>
      <c r="F93" s="7">
        <f t="shared" ref="F93:H93" si="21">SUM(F94:F120)</f>
        <v>4</v>
      </c>
      <c r="G93" s="73">
        <f t="shared" si="21"/>
        <v>23</v>
      </c>
      <c r="H93" s="7">
        <f t="shared" si="21"/>
        <v>13</v>
      </c>
      <c r="I93" s="73">
        <f t="shared" ref="I93" si="22">SUM(I94:I120)</f>
        <v>87</v>
      </c>
      <c r="J93" s="27" t="s">
        <v>96</v>
      </c>
    </row>
    <row r="94" spans="1:10" s="19" customFormat="1" ht="24" customHeight="1">
      <c r="A94" s="24"/>
      <c r="B94" s="13"/>
      <c r="C94" s="16" t="s">
        <v>6</v>
      </c>
      <c r="D94" s="41">
        <f t="shared" si="20"/>
        <v>137</v>
      </c>
      <c r="E94" s="68">
        <v>83</v>
      </c>
      <c r="F94" s="6">
        <v>4</v>
      </c>
      <c r="G94" s="6"/>
      <c r="H94" s="6">
        <v>2</v>
      </c>
      <c r="I94" s="68">
        <v>48</v>
      </c>
      <c r="J94" s="26" t="s">
        <v>96</v>
      </c>
    </row>
    <row r="95" spans="1:10" s="19" customFormat="1" ht="24" customHeight="1">
      <c r="A95" s="24"/>
      <c r="B95" s="13"/>
      <c r="C95" s="16" t="s">
        <v>11</v>
      </c>
      <c r="D95" s="41">
        <f t="shared" si="20"/>
        <v>18</v>
      </c>
      <c r="E95" s="6">
        <v>18</v>
      </c>
      <c r="F95" s="6"/>
      <c r="G95" s="6"/>
      <c r="H95" s="6"/>
      <c r="I95" s="6"/>
      <c r="J95" s="26"/>
    </row>
    <row r="96" spans="1:10" s="19" customFormat="1" ht="24" customHeight="1">
      <c r="A96" s="24"/>
      <c r="B96" s="13"/>
      <c r="C96" s="16" t="s">
        <v>12</v>
      </c>
      <c r="D96" s="67">
        <f t="shared" si="20"/>
        <v>6</v>
      </c>
      <c r="E96" s="68">
        <v>6</v>
      </c>
      <c r="F96" s="6"/>
      <c r="G96" s="6"/>
      <c r="H96" s="6"/>
      <c r="I96" s="6"/>
      <c r="J96" s="26"/>
    </row>
    <row r="97" spans="1:10" s="19" customFormat="1" ht="24" customHeight="1">
      <c r="A97" s="24"/>
      <c r="B97" s="13"/>
      <c r="C97" s="16" t="s">
        <v>13</v>
      </c>
      <c r="D97" s="67">
        <f t="shared" si="20"/>
        <v>44</v>
      </c>
      <c r="E97" s="68">
        <v>23</v>
      </c>
      <c r="F97" s="68"/>
      <c r="G97" s="68"/>
      <c r="H97" s="68"/>
      <c r="I97" s="68">
        <v>21</v>
      </c>
      <c r="J97" s="26"/>
    </row>
    <row r="98" spans="1:10" s="19" customFormat="1" ht="24" customHeight="1">
      <c r="A98" s="24"/>
      <c r="B98" s="13"/>
      <c r="C98" s="16" t="s">
        <v>14</v>
      </c>
      <c r="D98" s="41">
        <f t="shared" si="20"/>
        <v>10</v>
      </c>
      <c r="E98" s="6">
        <v>8</v>
      </c>
      <c r="F98" s="6"/>
      <c r="G98" s="6"/>
      <c r="H98" s="6">
        <v>2</v>
      </c>
      <c r="I98" s="6"/>
      <c r="J98" s="26"/>
    </row>
    <row r="99" spans="1:10" s="19" customFormat="1" ht="24" customHeight="1">
      <c r="A99" s="24"/>
      <c r="B99" s="13"/>
      <c r="C99" s="16" t="s">
        <v>29</v>
      </c>
      <c r="D99" s="41">
        <f t="shared" si="20"/>
        <v>2</v>
      </c>
      <c r="E99" s="6">
        <v>1</v>
      </c>
      <c r="F99" s="6"/>
      <c r="G99" s="6"/>
      <c r="H99" s="6">
        <v>1</v>
      </c>
      <c r="I99" s="6"/>
      <c r="J99" s="26"/>
    </row>
    <row r="100" spans="1:10" s="19" customFormat="1" ht="24" customHeight="1">
      <c r="A100" s="24"/>
      <c r="B100" s="13"/>
      <c r="C100" s="16" t="s">
        <v>15</v>
      </c>
      <c r="D100" s="41">
        <f t="shared" si="20"/>
        <v>8</v>
      </c>
      <c r="E100" s="6">
        <v>7</v>
      </c>
      <c r="F100" s="8"/>
      <c r="G100" s="8"/>
      <c r="H100" s="6">
        <v>1</v>
      </c>
      <c r="I100" s="8"/>
      <c r="J100" s="29"/>
    </row>
    <row r="101" spans="1:10" s="19" customFormat="1" ht="24" customHeight="1">
      <c r="A101" s="24"/>
      <c r="B101" s="13"/>
      <c r="C101" s="16" t="s">
        <v>104</v>
      </c>
      <c r="D101" s="41">
        <f t="shared" ref="D101" si="23">SUM(E101:I101)</f>
        <v>1</v>
      </c>
      <c r="E101" s="6">
        <v>1</v>
      </c>
      <c r="F101" s="8"/>
      <c r="G101" s="8"/>
      <c r="H101" s="6"/>
      <c r="I101" s="8"/>
      <c r="J101" s="29"/>
    </row>
    <row r="102" spans="1:10" s="19" customFormat="1" ht="24" customHeight="1">
      <c r="A102" s="24"/>
      <c r="B102" s="13"/>
      <c r="C102" s="16" t="s">
        <v>66</v>
      </c>
      <c r="D102" s="41">
        <f t="shared" ref="D102" si="24">SUM(E102:I102)</f>
        <v>1</v>
      </c>
      <c r="E102" s="6">
        <v>1</v>
      </c>
      <c r="F102" s="8"/>
      <c r="G102" s="8"/>
      <c r="H102" s="8"/>
      <c r="I102" s="8"/>
      <c r="J102" s="29"/>
    </row>
    <row r="103" spans="1:10" s="19" customFormat="1" ht="24" customHeight="1">
      <c r="A103" s="24"/>
      <c r="B103" s="13"/>
      <c r="C103" s="16" t="s">
        <v>16</v>
      </c>
      <c r="D103" s="41">
        <f t="shared" si="20"/>
        <v>17</v>
      </c>
      <c r="E103" s="6">
        <v>11</v>
      </c>
      <c r="F103" s="6"/>
      <c r="G103" s="6">
        <v>5</v>
      </c>
      <c r="H103" s="6">
        <v>1</v>
      </c>
      <c r="I103" s="6"/>
      <c r="J103" s="26"/>
    </row>
    <row r="104" spans="1:10" s="19" customFormat="1" ht="24" customHeight="1">
      <c r="A104" s="24"/>
      <c r="B104" s="13"/>
      <c r="C104" s="16" t="s">
        <v>30</v>
      </c>
      <c r="D104" s="41">
        <f t="shared" si="20"/>
        <v>4</v>
      </c>
      <c r="E104" s="6"/>
      <c r="F104" s="6"/>
      <c r="G104" s="6">
        <v>4</v>
      </c>
      <c r="H104" s="6"/>
      <c r="I104" s="6"/>
      <c r="J104" s="26"/>
    </row>
    <row r="105" spans="1:10" s="19" customFormat="1" ht="24" customHeight="1">
      <c r="A105" s="24"/>
      <c r="B105" s="13"/>
      <c r="C105" s="16" t="s">
        <v>31</v>
      </c>
      <c r="D105" s="67">
        <f t="shared" ref="D105:D111" si="25">SUM(E105:I105)</f>
        <v>8</v>
      </c>
      <c r="E105" s="68"/>
      <c r="F105" s="68"/>
      <c r="G105" s="68">
        <v>8</v>
      </c>
      <c r="H105" s="6"/>
      <c r="I105" s="6"/>
      <c r="J105" s="26"/>
    </row>
    <row r="106" spans="1:10" s="19" customFormat="1" ht="24" customHeight="1">
      <c r="A106" s="24"/>
      <c r="B106" s="13"/>
      <c r="C106" s="16" t="s">
        <v>32</v>
      </c>
      <c r="D106" s="41">
        <f t="shared" si="25"/>
        <v>13</v>
      </c>
      <c r="E106" s="6">
        <v>13</v>
      </c>
      <c r="F106" s="6"/>
      <c r="G106" s="6"/>
      <c r="H106" s="6"/>
      <c r="I106" s="6"/>
      <c r="J106" s="26"/>
    </row>
    <row r="107" spans="1:10" s="19" customFormat="1" ht="24" customHeight="1">
      <c r="A107" s="24"/>
      <c r="B107" s="13"/>
      <c r="C107" s="16" t="s">
        <v>73</v>
      </c>
      <c r="D107" s="67">
        <f t="shared" si="25"/>
        <v>55</v>
      </c>
      <c r="E107" s="68">
        <v>50</v>
      </c>
      <c r="F107" s="6"/>
      <c r="G107" s="6"/>
      <c r="H107" s="6">
        <v>5</v>
      </c>
      <c r="I107" s="6"/>
      <c r="J107" s="26"/>
    </row>
    <row r="108" spans="1:10" s="19" customFormat="1" ht="24" customHeight="1">
      <c r="A108" s="24"/>
      <c r="B108" s="13"/>
      <c r="C108" s="16" t="s">
        <v>52</v>
      </c>
      <c r="D108" s="41">
        <f t="shared" si="25"/>
        <v>1</v>
      </c>
      <c r="E108" s="6">
        <v>1</v>
      </c>
      <c r="F108" s="6"/>
      <c r="G108" s="6"/>
      <c r="H108" s="6"/>
      <c r="I108" s="6"/>
      <c r="J108" s="26"/>
    </row>
    <row r="109" spans="1:10" s="19" customFormat="1" ht="24" customHeight="1">
      <c r="A109" s="24"/>
      <c r="B109" s="13"/>
      <c r="C109" s="16" t="s">
        <v>19</v>
      </c>
      <c r="D109" s="41">
        <f t="shared" si="25"/>
        <v>2</v>
      </c>
      <c r="E109" s="6">
        <v>2</v>
      </c>
      <c r="F109" s="6"/>
      <c r="G109" s="6"/>
      <c r="H109" s="6"/>
      <c r="I109" s="6"/>
      <c r="J109" s="26"/>
    </row>
    <row r="110" spans="1:10" s="19" customFormat="1" ht="24" customHeight="1">
      <c r="A110" s="24"/>
      <c r="B110" s="13"/>
      <c r="C110" s="16" t="s">
        <v>20</v>
      </c>
      <c r="D110" s="41">
        <f t="shared" si="25"/>
        <v>15</v>
      </c>
      <c r="E110" s="6">
        <v>1</v>
      </c>
      <c r="F110" s="6"/>
      <c r="G110" s="6">
        <v>1</v>
      </c>
      <c r="H110" s="6"/>
      <c r="I110" s="6">
        <v>13</v>
      </c>
      <c r="J110" s="26"/>
    </row>
    <row r="111" spans="1:10" s="19" customFormat="1" ht="24" customHeight="1">
      <c r="A111" s="24"/>
      <c r="B111" s="13"/>
      <c r="C111" s="16" t="s">
        <v>21</v>
      </c>
      <c r="D111" s="41">
        <f t="shared" si="25"/>
        <v>1</v>
      </c>
      <c r="E111" s="6">
        <v>1</v>
      </c>
      <c r="F111" s="6"/>
      <c r="G111" s="6"/>
      <c r="H111" s="6"/>
      <c r="I111" s="6"/>
      <c r="J111" s="26"/>
    </row>
    <row r="112" spans="1:10" s="19" customFormat="1" ht="24" customHeight="1">
      <c r="A112" s="24"/>
      <c r="B112" s="13"/>
      <c r="C112" s="16" t="s">
        <v>22</v>
      </c>
      <c r="D112" s="41">
        <f>SUM(E112:I112)</f>
        <v>4</v>
      </c>
      <c r="E112" s="6">
        <v>1</v>
      </c>
      <c r="F112" s="6"/>
      <c r="G112" s="6"/>
      <c r="H112" s="6"/>
      <c r="I112" s="6">
        <v>3</v>
      </c>
      <c r="J112" s="26"/>
    </row>
    <row r="113" spans="1:10" s="19" customFormat="1" ht="24" customHeight="1">
      <c r="A113" s="24"/>
      <c r="B113" s="13"/>
      <c r="C113" s="16" t="s">
        <v>71</v>
      </c>
      <c r="D113" s="41">
        <f>SUM(E113:I113)</f>
        <v>3</v>
      </c>
      <c r="E113" s="6">
        <v>2</v>
      </c>
      <c r="F113" s="6"/>
      <c r="G113" s="6"/>
      <c r="H113" s="6">
        <v>1</v>
      </c>
      <c r="I113" s="6"/>
      <c r="J113" s="26"/>
    </row>
    <row r="114" spans="1:10" s="19" customFormat="1" ht="24" customHeight="1">
      <c r="A114" s="24"/>
      <c r="B114" s="13"/>
      <c r="C114" s="16" t="s">
        <v>23</v>
      </c>
      <c r="D114" s="41">
        <f>SUM(E114:I114)</f>
        <v>4</v>
      </c>
      <c r="E114" s="6">
        <v>2</v>
      </c>
      <c r="F114" s="6"/>
      <c r="G114" s="6"/>
      <c r="H114" s="6"/>
      <c r="I114" s="6">
        <v>2</v>
      </c>
      <c r="J114" s="26"/>
    </row>
    <row r="115" spans="1:10" s="19" customFormat="1" ht="24" customHeight="1">
      <c r="A115" s="24"/>
      <c r="B115" s="13"/>
      <c r="C115" s="16" t="s">
        <v>8</v>
      </c>
      <c r="D115" s="41">
        <f>SUM(E115:I115)</f>
        <v>1</v>
      </c>
      <c r="E115" s="6">
        <v>1</v>
      </c>
      <c r="F115" s="6"/>
      <c r="G115" s="6"/>
      <c r="H115" s="6"/>
      <c r="I115" s="6"/>
      <c r="J115" s="26"/>
    </row>
    <row r="116" spans="1:10" s="19" customFormat="1" ht="24" customHeight="1">
      <c r="A116" s="24"/>
      <c r="B116" s="13"/>
      <c r="C116" s="16" t="s">
        <v>9</v>
      </c>
      <c r="D116" s="41">
        <f>SUM(E116:I116)</f>
        <v>3</v>
      </c>
      <c r="E116" s="6">
        <v>3</v>
      </c>
      <c r="F116" s="6"/>
      <c r="G116" s="6"/>
      <c r="H116" s="6"/>
      <c r="I116" s="6"/>
      <c r="J116" s="26"/>
    </row>
    <row r="117" spans="1:10" s="19" customFormat="1" ht="24" customHeight="1">
      <c r="A117" s="24"/>
      <c r="B117" s="13"/>
      <c r="C117" s="16" t="s">
        <v>95</v>
      </c>
      <c r="D117" s="41">
        <f t="shared" ref="D117" si="26">SUM(E117:I117)</f>
        <v>1</v>
      </c>
      <c r="E117" s="6">
        <v>1</v>
      </c>
      <c r="F117" s="6"/>
      <c r="G117" s="6"/>
      <c r="H117" s="6"/>
      <c r="I117" s="6"/>
      <c r="J117" s="26"/>
    </row>
    <row r="118" spans="1:10" s="19" customFormat="1" ht="24" customHeight="1">
      <c r="A118" s="24"/>
      <c r="B118" s="13"/>
      <c r="C118" s="16" t="s">
        <v>53</v>
      </c>
      <c r="D118" s="41">
        <f>SUM(E118:I118)</f>
        <v>1</v>
      </c>
      <c r="E118" s="6"/>
      <c r="F118" s="6"/>
      <c r="G118" s="6">
        <v>1</v>
      </c>
      <c r="H118" s="6"/>
      <c r="I118" s="6"/>
      <c r="J118" s="26"/>
    </row>
    <row r="119" spans="1:10" s="19" customFormat="1" ht="24" customHeight="1">
      <c r="A119" s="24"/>
      <c r="B119" s="13"/>
      <c r="C119" s="16" t="s">
        <v>89</v>
      </c>
      <c r="D119" s="41">
        <f t="shared" ref="D119:D120" si="27">SUM(E119:I119)</f>
        <v>2</v>
      </c>
      <c r="E119" s="6"/>
      <c r="F119" s="6"/>
      <c r="G119" s="6">
        <v>2</v>
      </c>
      <c r="H119" s="6"/>
      <c r="I119" s="6"/>
      <c r="J119" s="26"/>
    </row>
    <row r="120" spans="1:10" s="19" customFormat="1" ht="24" customHeight="1">
      <c r="A120" s="24"/>
      <c r="B120" s="13"/>
      <c r="C120" s="16" t="s">
        <v>80</v>
      </c>
      <c r="D120" s="41">
        <f t="shared" si="27"/>
        <v>2</v>
      </c>
      <c r="E120" s="6"/>
      <c r="F120" s="6"/>
      <c r="G120" s="6">
        <v>2</v>
      </c>
      <c r="H120" s="6"/>
      <c r="I120" s="6"/>
      <c r="J120" s="26"/>
    </row>
    <row r="121" spans="1:10" s="19" customFormat="1" ht="24" customHeight="1">
      <c r="A121" s="24"/>
      <c r="B121" s="13"/>
      <c r="C121" s="17" t="s">
        <v>34</v>
      </c>
      <c r="D121" s="72">
        <f t="shared" ref="D121:D128" si="28">SUM(E121:I121)</f>
        <v>303</v>
      </c>
      <c r="E121" s="73">
        <f>SUM(E122:E149)</f>
        <v>169</v>
      </c>
      <c r="F121" s="7">
        <f t="shared" ref="F121:H121" si="29">SUM(F122:F149)</f>
        <v>4</v>
      </c>
      <c r="G121" s="73">
        <f t="shared" si="29"/>
        <v>44</v>
      </c>
      <c r="H121" s="7">
        <f t="shared" si="29"/>
        <v>9</v>
      </c>
      <c r="I121" s="73">
        <f>SUM(I122:I149)</f>
        <v>77</v>
      </c>
      <c r="J121" s="27" t="s">
        <v>97</v>
      </c>
    </row>
    <row r="122" spans="1:10" s="19" customFormat="1" ht="24" customHeight="1">
      <c r="A122" s="24"/>
      <c r="B122" s="13"/>
      <c r="C122" s="16" t="s">
        <v>6</v>
      </c>
      <c r="D122" s="67">
        <f t="shared" si="28"/>
        <v>116</v>
      </c>
      <c r="E122" s="68">
        <v>70</v>
      </c>
      <c r="F122" s="6">
        <v>3</v>
      </c>
      <c r="G122" s="6">
        <v>2</v>
      </c>
      <c r="H122" s="6"/>
      <c r="I122" s="6">
        <v>41</v>
      </c>
      <c r="J122" s="26" t="s">
        <v>97</v>
      </c>
    </row>
    <row r="123" spans="1:10" s="19" customFormat="1" ht="24" customHeight="1">
      <c r="A123" s="24"/>
      <c r="B123" s="13"/>
      <c r="C123" s="16" t="s">
        <v>11</v>
      </c>
      <c r="D123" s="41">
        <f t="shared" si="28"/>
        <v>9</v>
      </c>
      <c r="E123" s="6">
        <v>9</v>
      </c>
      <c r="F123" s="6"/>
      <c r="G123" s="6"/>
      <c r="H123" s="6"/>
      <c r="I123" s="6"/>
      <c r="J123" s="26"/>
    </row>
    <row r="124" spans="1:10" s="19" customFormat="1" ht="24" customHeight="1">
      <c r="A124" s="24"/>
      <c r="B124" s="13"/>
      <c r="C124" s="16" t="s">
        <v>12</v>
      </c>
      <c r="D124" s="67">
        <f t="shared" si="28"/>
        <v>1</v>
      </c>
      <c r="E124" s="68">
        <v>1</v>
      </c>
      <c r="F124" s="6"/>
      <c r="G124" s="6"/>
      <c r="H124" s="6"/>
      <c r="I124" s="6"/>
      <c r="J124" s="26"/>
    </row>
    <row r="125" spans="1:10" s="19" customFormat="1" ht="24" customHeight="1">
      <c r="A125" s="24"/>
      <c r="B125" s="13"/>
      <c r="C125" s="16" t="s">
        <v>35</v>
      </c>
      <c r="D125" s="67">
        <f t="shared" si="28"/>
        <v>51</v>
      </c>
      <c r="E125" s="6">
        <v>19</v>
      </c>
      <c r="F125" s="6"/>
      <c r="G125" s="6">
        <v>2</v>
      </c>
      <c r="H125" s="6"/>
      <c r="I125" s="68">
        <v>30</v>
      </c>
      <c r="J125" s="26"/>
    </row>
    <row r="126" spans="1:10" s="19" customFormat="1" ht="24" customHeight="1">
      <c r="A126" s="24"/>
      <c r="B126" s="13"/>
      <c r="C126" s="16" t="s">
        <v>14</v>
      </c>
      <c r="D126" s="41">
        <f t="shared" si="28"/>
        <v>7</v>
      </c>
      <c r="E126" s="6">
        <v>7</v>
      </c>
      <c r="F126" s="9" t="s">
        <v>74</v>
      </c>
      <c r="G126" s="6"/>
      <c r="H126" s="6"/>
      <c r="I126" s="6"/>
      <c r="J126" s="26"/>
    </row>
    <row r="127" spans="1:10" s="19" customFormat="1" ht="24" customHeight="1">
      <c r="A127" s="24"/>
      <c r="B127" s="13"/>
      <c r="C127" s="16" t="s">
        <v>29</v>
      </c>
      <c r="D127" s="41">
        <f t="shared" si="28"/>
        <v>1</v>
      </c>
      <c r="E127" s="6">
        <v>1</v>
      </c>
      <c r="F127" s="6"/>
      <c r="G127" s="6"/>
      <c r="H127" s="6"/>
      <c r="I127" s="6"/>
      <c r="J127" s="26"/>
    </row>
    <row r="128" spans="1:10" s="19" customFormat="1" ht="24" customHeight="1">
      <c r="A128" s="24"/>
      <c r="B128" s="13"/>
      <c r="C128" s="16" t="s">
        <v>15</v>
      </c>
      <c r="D128" s="41">
        <f t="shared" si="28"/>
        <v>6</v>
      </c>
      <c r="E128" s="6">
        <v>5</v>
      </c>
      <c r="F128" s="6"/>
      <c r="G128" s="6"/>
      <c r="H128" s="6">
        <v>1</v>
      </c>
      <c r="I128" s="6"/>
      <c r="J128" s="26"/>
    </row>
    <row r="129" spans="1:10" s="19" customFormat="1" ht="24" customHeight="1">
      <c r="A129" s="24"/>
      <c r="B129" s="13"/>
      <c r="C129" s="16" t="s">
        <v>16</v>
      </c>
      <c r="D129" s="41">
        <f t="shared" ref="D129:D133" si="30">SUM(E129:I129)</f>
        <v>7</v>
      </c>
      <c r="E129" s="6">
        <v>3</v>
      </c>
      <c r="F129" s="6"/>
      <c r="G129" s="6">
        <v>2</v>
      </c>
      <c r="H129" s="6">
        <v>2</v>
      </c>
      <c r="I129" s="6"/>
      <c r="J129" s="26"/>
    </row>
    <row r="130" spans="1:10" s="19" customFormat="1" ht="24" customHeight="1">
      <c r="A130" s="24"/>
      <c r="B130" s="13"/>
      <c r="C130" s="16" t="s">
        <v>30</v>
      </c>
      <c r="D130" s="41">
        <f t="shared" si="30"/>
        <v>1</v>
      </c>
      <c r="E130" s="6"/>
      <c r="F130" s="6"/>
      <c r="G130" s="6">
        <v>1</v>
      </c>
      <c r="H130" s="6"/>
      <c r="I130" s="6"/>
      <c r="J130" s="26"/>
    </row>
    <row r="131" spans="1:10" s="19" customFormat="1" ht="24" customHeight="1">
      <c r="A131" s="24"/>
      <c r="B131" s="13"/>
      <c r="C131" s="16" t="s">
        <v>31</v>
      </c>
      <c r="D131" s="67">
        <f t="shared" si="30"/>
        <v>29</v>
      </c>
      <c r="E131" s="68"/>
      <c r="F131" s="68"/>
      <c r="G131" s="68">
        <v>29</v>
      </c>
      <c r="H131" s="6"/>
      <c r="I131" s="6"/>
      <c r="J131" s="26"/>
    </row>
    <row r="132" spans="1:10" s="19" customFormat="1" ht="24" customHeight="1">
      <c r="A132" s="24"/>
      <c r="B132" s="13"/>
      <c r="C132" s="16" t="s">
        <v>17</v>
      </c>
      <c r="D132" s="41">
        <f>SUM(E132:I132)</f>
        <v>13</v>
      </c>
      <c r="E132" s="6">
        <v>13</v>
      </c>
      <c r="F132" s="6"/>
      <c r="G132" s="6"/>
      <c r="H132" s="6"/>
      <c r="I132" s="6"/>
      <c r="J132" s="26"/>
    </row>
    <row r="133" spans="1:10" s="19" customFormat="1" ht="24" customHeight="1">
      <c r="A133" s="24"/>
      <c r="B133" s="13"/>
      <c r="C133" s="16" t="s">
        <v>18</v>
      </c>
      <c r="D133" s="67">
        <f t="shared" si="30"/>
        <v>29</v>
      </c>
      <c r="E133" s="68">
        <v>24</v>
      </c>
      <c r="F133" s="6"/>
      <c r="G133" s="6"/>
      <c r="H133" s="6">
        <v>5</v>
      </c>
      <c r="I133" s="6"/>
      <c r="J133" s="26"/>
    </row>
    <row r="134" spans="1:10" s="19" customFormat="1" ht="24" customHeight="1">
      <c r="A134" s="24"/>
      <c r="B134" s="13"/>
      <c r="C134" s="16" t="s">
        <v>19</v>
      </c>
      <c r="D134" s="41">
        <f>SUM(E134:I134)</f>
        <v>3</v>
      </c>
      <c r="E134" s="6">
        <v>3</v>
      </c>
      <c r="F134" s="6"/>
      <c r="G134" s="6"/>
      <c r="H134" s="6"/>
      <c r="I134" s="6"/>
      <c r="J134" s="26"/>
    </row>
    <row r="135" spans="1:10" s="19" customFormat="1" ht="24" customHeight="1">
      <c r="A135" s="24"/>
      <c r="B135" s="13"/>
      <c r="C135" s="16" t="s">
        <v>20</v>
      </c>
      <c r="D135" s="41">
        <f t="shared" ref="D135:D138" si="31">SUM(E135:I135)</f>
        <v>6</v>
      </c>
      <c r="E135" s="6"/>
      <c r="F135" s="6">
        <v>1</v>
      </c>
      <c r="G135" s="6">
        <v>1</v>
      </c>
      <c r="H135" s="6"/>
      <c r="I135" s="6">
        <v>4</v>
      </c>
      <c r="J135" s="26"/>
    </row>
    <row r="136" spans="1:10" s="19" customFormat="1" ht="24" customHeight="1">
      <c r="A136" s="24"/>
      <c r="B136" s="13"/>
      <c r="C136" s="16" t="s">
        <v>33</v>
      </c>
      <c r="D136" s="41">
        <f t="shared" si="31"/>
        <v>1</v>
      </c>
      <c r="E136" s="6">
        <v>1</v>
      </c>
      <c r="F136" s="6"/>
      <c r="G136" s="6"/>
      <c r="H136" s="6"/>
      <c r="I136" s="6"/>
      <c r="J136" s="26"/>
    </row>
    <row r="137" spans="1:10" s="19" customFormat="1" ht="24" customHeight="1">
      <c r="A137" s="24"/>
      <c r="B137" s="13"/>
      <c r="C137" s="16" t="s">
        <v>21</v>
      </c>
      <c r="D137" s="41">
        <f t="shared" si="31"/>
        <v>1</v>
      </c>
      <c r="E137" s="6">
        <v>1</v>
      </c>
      <c r="F137" s="6"/>
      <c r="G137" s="6"/>
      <c r="H137" s="6"/>
      <c r="I137" s="6"/>
      <c r="J137" s="26"/>
    </row>
    <row r="138" spans="1:10" s="19" customFormat="1" ht="24" customHeight="1">
      <c r="A138" s="24"/>
      <c r="B138" s="13"/>
      <c r="C138" s="16" t="s">
        <v>22</v>
      </c>
      <c r="D138" s="41">
        <f t="shared" si="31"/>
        <v>1</v>
      </c>
      <c r="E138" s="6">
        <v>1</v>
      </c>
      <c r="F138" s="6"/>
      <c r="G138" s="6"/>
      <c r="H138" s="6"/>
      <c r="I138" s="6"/>
      <c r="J138" s="26"/>
    </row>
    <row r="139" spans="1:10" s="19" customFormat="1" ht="24" customHeight="1">
      <c r="A139" s="24"/>
      <c r="B139" s="13"/>
      <c r="C139" s="16" t="s">
        <v>105</v>
      </c>
      <c r="D139" s="41">
        <f>SUM(E139:I139)</f>
        <v>1</v>
      </c>
      <c r="E139" s="6">
        <v>1</v>
      </c>
      <c r="F139" s="6"/>
      <c r="G139" s="6"/>
      <c r="H139" s="6"/>
      <c r="I139" s="6"/>
      <c r="J139" s="26"/>
    </row>
    <row r="140" spans="1:10" s="19" customFormat="1" ht="24" customHeight="1">
      <c r="A140" s="24"/>
      <c r="B140" s="13"/>
      <c r="C140" s="16" t="s">
        <v>23</v>
      </c>
      <c r="D140" s="41">
        <f>SUM(E140:I140)</f>
        <v>7</v>
      </c>
      <c r="E140" s="6">
        <v>6</v>
      </c>
      <c r="F140" s="6"/>
      <c r="G140" s="6"/>
      <c r="H140" s="6"/>
      <c r="I140" s="6">
        <v>1</v>
      </c>
      <c r="J140" s="26"/>
    </row>
    <row r="141" spans="1:10" s="19" customFormat="1" ht="24" customHeight="1">
      <c r="A141" s="24"/>
      <c r="B141" s="13"/>
      <c r="C141" s="16" t="s">
        <v>54</v>
      </c>
      <c r="D141" s="41">
        <f>SUM(E141:J141)</f>
        <v>1</v>
      </c>
      <c r="E141" s="6"/>
      <c r="F141" s="6"/>
      <c r="G141" s="6"/>
      <c r="H141" s="6"/>
      <c r="I141" s="6">
        <v>1</v>
      </c>
      <c r="J141" s="26"/>
    </row>
    <row r="142" spans="1:10" s="19" customFormat="1" ht="24" customHeight="1">
      <c r="A142" s="24"/>
      <c r="B142" s="13"/>
      <c r="C142" s="16" t="s">
        <v>106</v>
      </c>
      <c r="D142" s="41">
        <f>SUM(E142:I142)</f>
        <v>1</v>
      </c>
      <c r="E142" s="6"/>
      <c r="F142" s="6"/>
      <c r="G142" s="6">
        <v>1</v>
      </c>
      <c r="H142" s="6"/>
      <c r="I142" s="6"/>
      <c r="J142" s="26"/>
    </row>
    <row r="143" spans="1:10" s="19" customFormat="1" ht="24" customHeight="1">
      <c r="A143" s="24"/>
      <c r="B143" s="13"/>
      <c r="C143" s="16" t="s">
        <v>77</v>
      </c>
      <c r="D143" s="41">
        <f>SUM(E143:I143)</f>
        <v>3</v>
      </c>
      <c r="E143" s="6">
        <v>3</v>
      </c>
      <c r="F143" s="6"/>
      <c r="G143" s="6"/>
      <c r="H143" s="6"/>
      <c r="I143" s="6"/>
      <c r="J143" s="26"/>
    </row>
    <row r="144" spans="1:10" s="19" customFormat="1" ht="24" customHeight="1">
      <c r="A144" s="24"/>
      <c r="B144" s="13"/>
      <c r="C144" s="16" t="s">
        <v>90</v>
      </c>
      <c r="D144" s="41">
        <f t="shared" ref="D144:D149" si="32">SUM(E144:J144)</f>
        <v>1</v>
      </c>
      <c r="E144" s="6">
        <v>1</v>
      </c>
      <c r="F144" s="6"/>
      <c r="G144" s="6"/>
      <c r="H144" s="6"/>
      <c r="I144" s="6"/>
      <c r="J144" s="26"/>
    </row>
    <row r="145" spans="1:10" s="19" customFormat="1" ht="24" customHeight="1">
      <c r="A145" s="24"/>
      <c r="B145" s="13"/>
      <c r="C145" s="16" t="s">
        <v>91</v>
      </c>
      <c r="D145" s="41">
        <f t="shared" si="32"/>
        <v>1</v>
      </c>
      <c r="E145" s="6"/>
      <c r="F145" s="6"/>
      <c r="G145" s="6"/>
      <c r="H145" s="6">
        <v>1</v>
      </c>
      <c r="I145" s="6"/>
      <c r="J145" s="26"/>
    </row>
    <row r="146" spans="1:10" s="19" customFormat="1" ht="24" customHeight="1">
      <c r="A146" s="24"/>
      <c r="B146" s="13"/>
      <c r="C146" s="16" t="s">
        <v>53</v>
      </c>
      <c r="D146" s="41">
        <f t="shared" si="32"/>
        <v>1</v>
      </c>
      <c r="E146" s="6"/>
      <c r="F146" s="6"/>
      <c r="G146" s="6">
        <v>1</v>
      </c>
      <c r="H146" s="6"/>
      <c r="I146" s="6"/>
      <c r="J146" s="26"/>
    </row>
    <row r="147" spans="1:10" s="19" customFormat="1" ht="24" customHeight="1">
      <c r="A147" s="24"/>
      <c r="B147" s="13"/>
      <c r="C147" s="16" t="s">
        <v>89</v>
      </c>
      <c r="D147" s="41">
        <f t="shared" si="32"/>
        <v>1</v>
      </c>
      <c r="E147" s="6"/>
      <c r="F147" s="6"/>
      <c r="G147" s="6">
        <v>1</v>
      </c>
      <c r="H147" s="6"/>
      <c r="I147" s="6"/>
      <c r="J147" s="26"/>
    </row>
    <row r="148" spans="1:10" s="19" customFormat="1" ht="24" customHeight="1">
      <c r="A148" s="24"/>
      <c r="B148" s="13"/>
      <c r="C148" s="18" t="s">
        <v>93</v>
      </c>
      <c r="D148" s="41">
        <f t="shared" ref="D148" si="33">SUM(E148:J148)</f>
        <v>3</v>
      </c>
      <c r="E148" s="6"/>
      <c r="F148" s="6"/>
      <c r="G148" s="6">
        <v>3</v>
      </c>
      <c r="H148" s="6"/>
      <c r="I148" s="6"/>
      <c r="J148" s="26"/>
    </row>
    <row r="149" spans="1:10" s="19" customFormat="1" ht="24" customHeight="1">
      <c r="A149" s="24"/>
      <c r="B149" s="13"/>
      <c r="C149" s="18" t="s">
        <v>92</v>
      </c>
      <c r="D149" s="41">
        <f t="shared" si="32"/>
        <v>1</v>
      </c>
      <c r="E149" s="6"/>
      <c r="F149" s="6"/>
      <c r="G149" s="6">
        <v>1</v>
      </c>
      <c r="H149" s="6"/>
      <c r="I149" s="6"/>
      <c r="J149" s="26"/>
    </row>
    <row r="150" spans="1:10" s="19" customFormat="1" ht="24" customHeight="1">
      <c r="A150" s="24"/>
      <c r="B150" s="13"/>
      <c r="C150" s="17" t="s">
        <v>36</v>
      </c>
      <c r="D150" s="72">
        <f t="shared" ref="D150" si="34">SUM(E150:J150)</f>
        <v>204</v>
      </c>
      <c r="E150" s="73">
        <f t="shared" ref="E150:I150" si="35">SUM(E151:E166)</f>
        <v>120</v>
      </c>
      <c r="F150" s="7">
        <f t="shared" si="35"/>
        <v>1</v>
      </c>
      <c r="G150" s="73">
        <f t="shared" si="35"/>
        <v>8</v>
      </c>
      <c r="H150" s="7">
        <f t="shared" si="35"/>
        <v>5</v>
      </c>
      <c r="I150" s="73">
        <f t="shared" si="35"/>
        <v>70</v>
      </c>
      <c r="J150" s="27" t="s">
        <v>109</v>
      </c>
    </row>
    <row r="151" spans="1:10" s="19" customFormat="1" ht="24" customHeight="1">
      <c r="A151" s="24"/>
      <c r="B151" s="13"/>
      <c r="C151" s="16" t="s">
        <v>6</v>
      </c>
      <c r="D151" s="67">
        <f>SUM(E151:I151)</f>
        <v>84</v>
      </c>
      <c r="E151" s="68">
        <v>42</v>
      </c>
      <c r="F151" s="6">
        <v>1</v>
      </c>
      <c r="G151" s="6">
        <v>3</v>
      </c>
      <c r="H151" s="6">
        <v>2</v>
      </c>
      <c r="I151" s="68">
        <v>36</v>
      </c>
      <c r="J151" s="26" t="s">
        <v>109</v>
      </c>
    </row>
    <row r="152" spans="1:10" s="19" customFormat="1" ht="24" customHeight="1">
      <c r="A152" s="24"/>
      <c r="B152" s="13"/>
      <c r="C152" s="16" t="s">
        <v>11</v>
      </c>
      <c r="D152" s="67">
        <f>SUM(E152:I152)</f>
        <v>14</v>
      </c>
      <c r="E152" s="68">
        <v>13</v>
      </c>
      <c r="F152" s="6"/>
      <c r="G152" s="6"/>
      <c r="H152" s="6">
        <v>1</v>
      </c>
      <c r="I152" s="6"/>
      <c r="J152" s="26"/>
    </row>
    <row r="153" spans="1:10" s="19" customFormat="1" ht="24" customHeight="1">
      <c r="A153" s="24"/>
      <c r="B153" s="13"/>
      <c r="C153" s="16" t="s">
        <v>13</v>
      </c>
      <c r="D153" s="67">
        <f>SUM(E153:I153)</f>
        <v>38</v>
      </c>
      <c r="E153" s="6">
        <v>5</v>
      </c>
      <c r="F153" s="6"/>
      <c r="G153" s="6">
        <v>1</v>
      </c>
      <c r="H153" s="6"/>
      <c r="I153" s="68">
        <v>32</v>
      </c>
      <c r="J153" s="26"/>
    </row>
    <row r="154" spans="1:10" s="19" customFormat="1" ht="24" customHeight="1">
      <c r="A154" s="24"/>
      <c r="B154" s="13"/>
      <c r="C154" s="16" t="s">
        <v>14</v>
      </c>
      <c r="D154" s="41">
        <f>SUM(E154:I154)</f>
        <v>8</v>
      </c>
      <c r="E154" s="6">
        <v>8</v>
      </c>
      <c r="F154" s="6"/>
      <c r="G154" s="6"/>
      <c r="H154" s="6"/>
      <c r="I154" s="6"/>
      <c r="J154" s="26"/>
    </row>
    <row r="155" spans="1:10" s="19" customFormat="1" ht="24" customHeight="1">
      <c r="A155" s="24"/>
      <c r="B155" s="13"/>
      <c r="C155" s="16" t="s">
        <v>29</v>
      </c>
      <c r="D155" s="41">
        <f>SUM(E155:I155)</f>
        <v>1</v>
      </c>
      <c r="E155" s="6">
        <v>1</v>
      </c>
      <c r="F155" s="6"/>
      <c r="G155" s="6"/>
      <c r="H155" s="6"/>
      <c r="I155" s="6"/>
      <c r="J155" s="26"/>
    </row>
    <row r="156" spans="1:10" s="19" customFormat="1" ht="24" customHeight="1">
      <c r="A156" s="24"/>
      <c r="B156" s="13"/>
      <c r="C156" s="16" t="s">
        <v>15</v>
      </c>
      <c r="D156" s="41">
        <f t="shared" ref="D156:D165" si="36">SUM(E156:I156)</f>
        <v>5</v>
      </c>
      <c r="E156" s="6">
        <v>3</v>
      </c>
      <c r="F156" s="6"/>
      <c r="G156" s="6"/>
      <c r="H156" s="6">
        <v>2</v>
      </c>
      <c r="I156" s="6"/>
      <c r="J156" s="26"/>
    </row>
    <row r="157" spans="1:10" s="19" customFormat="1" ht="24" customHeight="1">
      <c r="A157" s="24"/>
      <c r="B157" s="13"/>
      <c r="C157" s="16" t="s">
        <v>107</v>
      </c>
      <c r="D157" s="67">
        <f t="shared" ref="D157" si="37">SUM(E157:I157)</f>
        <v>3</v>
      </c>
      <c r="E157" s="68">
        <v>1</v>
      </c>
      <c r="F157" s="68"/>
      <c r="G157" s="68">
        <v>2</v>
      </c>
      <c r="H157" s="68"/>
      <c r="I157" s="6"/>
      <c r="J157" s="26"/>
    </row>
    <row r="158" spans="1:10" s="19" customFormat="1" ht="24" customHeight="1">
      <c r="A158" s="24"/>
      <c r="B158" s="13"/>
      <c r="C158" s="16" t="s">
        <v>30</v>
      </c>
      <c r="D158" s="67">
        <f t="shared" ref="D158" si="38">SUM(E158:I158)</f>
        <v>2</v>
      </c>
      <c r="E158" s="68"/>
      <c r="F158" s="68"/>
      <c r="G158" s="68">
        <v>2</v>
      </c>
      <c r="H158" s="6"/>
      <c r="I158" s="6"/>
      <c r="J158" s="26"/>
    </row>
    <row r="159" spans="1:10" s="19" customFormat="1" ht="24" customHeight="1">
      <c r="A159" s="24"/>
      <c r="B159" s="13"/>
      <c r="C159" s="16" t="s">
        <v>55</v>
      </c>
      <c r="D159" s="67">
        <f t="shared" si="36"/>
        <v>15</v>
      </c>
      <c r="E159" s="68">
        <v>15</v>
      </c>
      <c r="F159" s="6"/>
      <c r="G159" s="6"/>
      <c r="H159" s="6"/>
      <c r="I159" s="6"/>
      <c r="J159" s="26"/>
    </row>
    <row r="160" spans="1:10" s="19" customFormat="1" ht="24" customHeight="1">
      <c r="A160" s="24"/>
      <c r="B160" s="13"/>
      <c r="C160" s="16" t="s">
        <v>18</v>
      </c>
      <c r="D160" s="67">
        <f t="shared" si="36"/>
        <v>20</v>
      </c>
      <c r="E160" s="68">
        <v>20</v>
      </c>
      <c r="F160" s="6"/>
      <c r="G160" s="6"/>
      <c r="H160" s="6"/>
      <c r="I160" s="6"/>
      <c r="J160" s="26"/>
    </row>
    <row r="161" spans="1:10" s="19" customFormat="1" ht="24" customHeight="1">
      <c r="A161" s="24"/>
      <c r="B161" s="13"/>
      <c r="C161" s="12" t="s">
        <v>52</v>
      </c>
      <c r="D161" s="41">
        <f t="shared" ref="D161" si="39">SUM(E161:I161)</f>
        <v>2</v>
      </c>
      <c r="E161" s="6">
        <v>2</v>
      </c>
      <c r="F161" s="6"/>
      <c r="G161" s="6"/>
      <c r="H161" s="6"/>
      <c r="I161" s="6"/>
      <c r="J161" s="26"/>
    </row>
    <row r="162" spans="1:10" s="19" customFormat="1" ht="24" customHeight="1">
      <c r="A162" s="24"/>
      <c r="B162" s="13"/>
      <c r="C162" s="12" t="s">
        <v>19</v>
      </c>
      <c r="D162" s="67">
        <f t="shared" ref="D162" si="40">SUM(E162:I162)</f>
        <v>3</v>
      </c>
      <c r="E162" s="68">
        <v>3</v>
      </c>
      <c r="F162" s="6"/>
      <c r="G162" s="6"/>
      <c r="H162" s="6"/>
      <c r="I162" s="6"/>
      <c r="J162" s="26"/>
    </row>
    <row r="163" spans="1:10" s="19" customFormat="1" ht="24" customHeight="1">
      <c r="A163" s="24"/>
      <c r="B163" s="13"/>
      <c r="C163" s="12" t="s">
        <v>20</v>
      </c>
      <c r="D163" s="41">
        <f t="shared" ref="D163" si="41">SUM(E163:I163)</f>
        <v>2</v>
      </c>
      <c r="E163" s="6"/>
      <c r="F163" s="6"/>
      <c r="G163" s="6"/>
      <c r="H163" s="6"/>
      <c r="I163" s="6">
        <v>2</v>
      </c>
      <c r="J163" s="26"/>
    </row>
    <row r="164" spans="1:10" s="19" customFormat="1" ht="24" customHeight="1">
      <c r="A164" s="24"/>
      <c r="B164" s="13"/>
      <c r="C164" s="12" t="s">
        <v>42</v>
      </c>
      <c r="D164" s="43">
        <f t="shared" si="36"/>
        <v>4</v>
      </c>
      <c r="E164" s="10">
        <v>4</v>
      </c>
      <c r="F164" s="10"/>
      <c r="G164" s="10"/>
      <c r="H164" s="10"/>
      <c r="I164" s="10"/>
      <c r="J164" s="30"/>
    </row>
    <row r="165" spans="1:10" s="19" customFormat="1" ht="24" customHeight="1">
      <c r="A165" s="24"/>
      <c r="B165" s="13"/>
      <c r="C165" s="12" t="s">
        <v>43</v>
      </c>
      <c r="D165" s="43">
        <f t="shared" si="36"/>
        <v>1</v>
      </c>
      <c r="E165" s="10">
        <v>1</v>
      </c>
      <c r="F165" s="10"/>
      <c r="G165" s="10"/>
      <c r="H165" s="10"/>
      <c r="I165" s="10"/>
      <c r="J165" s="30"/>
    </row>
    <row r="166" spans="1:10" s="19" customFormat="1" ht="24" customHeight="1">
      <c r="A166" s="24"/>
      <c r="B166" s="13"/>
      <c r="C166" s="12" t="s">
        <v>65</v>
      </c>
      <c r="D166" s="43">
        <f t="shared" ref="D166" si="42">SUM(E166:I166)</f>
        <v>2</v>
      </c>
      <c r="E166" s="10">
        <v>2</v>
      </c>
      <c r="F166" s="10"/>
      <c r="G166" s="10"/>
      <c r="H166" s="10"/>
      <c r="I166" s="10"/>
      <c r="J166" s="30"/>
    </row>
    <row r="167" spans="1:10" s="19" customFormat="1" ht="24" customHeight="1">
      <c r="A167" s="24"/>
      <c r="B167" s="58" t="s">
        <v>69</v>
      </c>
      <c r="C167" s="59"/>
      <c r="D167" s="40">
        <f t="shared" ref="D167" si="43">SUM(E167:J167)</f>
        <v>1</v>
      </c>
      <c r="E167" s="5">
        <f>E168</f>
        <v>1</v>
      </c>
      <c r="F167" s="5">
        <f>SUM(F168:F179)</f>
        <v>0</v>
      </c>
      <c r="G167" s="5">
        <f>SUM(G168:G179)</f>
        <v>0</v>
      </c>
      <c r="H167" s="5">
        <f t="shared" ref="H167:I167" si="44">SUM(H168:H179)</f>
        <v>0</v>
      </c>
      <c r="I167" s="5">
        <f t="shared" si="44"/>
        <v>0</v>
      </c>
      <c r="J167" s="25"/>
    </row>
    <row r="168" spans="1:10" s="19" customFormat="1" ht="24" customHeight="1">
      <c r="A168" s="24"/>
      <c r="B168" s="13"/>
      <c r="C168" s="20" t="s">
        <v>70</v>
      </c>
      <c r="D168" s="44">
        <f t="shared" ref="D168:D175" si="45">SUM(E168:I168)</f>
        <v>1</v>
      </c>
      <c r="E168" s="11">
        <v>1</v>
      </c>
      <c r="F168" s="11"/>
      <c r="G168" s="11"/>
      <c r="H168" s="11"/>
      <c r="I168" s="11"/>
      <c r="J168" s="31"/>
    </row>
    <row r="169" spans="1:10" s="19" customFormat="1" ht="24" customHeight="1">
      <c r="A169" s="24"/>
      <c r="B169" s="58" t="s">
        <v>37</v>
      </c>
      <c r="C169" s="59"/>
      <c r="D169" s="40">
        <f t="shared" si="45"/>
        <v>3</v>
      </c>
      <c r="E169" s="5">
        <f>SUM(E171,E173,E175)</f>
        <v>3</v>
      </c>
      <c r="F169" s="5">
        <f>SUM(F170)</f>
        <v>0</v>
      </c>
      <c r="G169" s="5">
        <f>SUM(G170)</f>
        <v>0</v>
      </c>
      <c r="H169" s="5">
        <f t="shared" ref="H169:I169" si="46">SUM(H170)</f>
        <v>0</v>
      </c>
      <c r="I169" s="5">
        <f t="shared" si="46"/>
        <v>0</v>
      </c>
      <c r="J169" s="25"/>
    </row>
    <row r="170" spans="1:10" s="19" customFormat="1" ht="24" customHeight="1">
      <c r="A170" s="24"/>
      <c r="B170" s="13"/>
      <c r="C170" s="17" t="s">
        <v>64</v>
      </c>
      <c r="D170" s="42">
        <f t="shared" si="45"/>
        <v>1</v>
      </c>
      <c r="E170" s="7">
        <f>SUM(E175)</f>
        <v>1</v>
      </c>
      <c r="F170" s="7">
        <f>SUM(F175:F175)</f>
        <v>0</v>
      </c>
      <c r="G170" s="7">
        <f>SUM(G175:G175)</f>
        <v>0</v>
      </c>
      <c r="H170" s="7"/>
      <c r="I170" s="7">
        <f>I175</f>
        <v>0</v>
      </c>
      <c r="J170" s="27"/>
    </row>
    <row r="171" spans="1:10" s="19" customFormat="1" ht="24" customHeight="1">
      <c r="A171" s="24"/>
      <c r="B171" s="13"/>
      <c r="C171" s="16" t="s">
        <v>38</v>
      </c>
      <c r="D171" s="41">
        <f t="shared" ref="D171" si="47">SUM(E171:I171)</f>
        <v>1</v>
      </c>
      <c r="E171" s="6">
        <v>1</v>
      </c>
      <c r="F171" s="7"/>
      <c r="G171" s="7"/>
      <c r="H171" s="7"/>
      <c r="I171" s="7"/>
      <c r="J171" s="27"/>
    </row>
    <row r="172" spans="1:10" s="19" customFormat="1" ht="24" customHeight="1">
      <c r="A172" s="24"/>
      <c r="B172" s="13"/>
      <c r="C172" s="17" t="s">
        <v>81</v>
      </c>
      <c r="D172" s="42">
        <v>1</v>
      </c>
      <c r="E172" s="7">
        <v>1</v>
      </c>
      <c r="F172" s="7"/>
      <c r="G172" s="7"/>
      <c r="H172" s="7"/>
      <c r="I172" s="7"/>
      <c r="J172" s="27"/>
    </row>
    <row r="173" spans="1:10" s="19" customFormat="1" ht="24" customHeight="1">
      <c r="A173" s="24"/>
      <c r="B173" s="13"/>
      <c r="C173" s="16" t="s">
        <v>38</v>
      </c>
      <c r="D173" s="41">
        <v>1</v>
      </c>
      <c r="E173" s="6">
        <v>1</v>
      </c>
      <c r="F173" s="6"/>
      <c r="G173" s="6"/>
      <c r="H173" s="6"/>
      <c r="I173" s="6"/>
      <c r="J173" s="26"/>
    </row>
    <row r="174" spans="1:10" s="19" customFormat="1" ht="24" customHeight="1">
      <c r="A174" s="24"/>
      <c r="B174" s="13"/>
      <c r="C174" s="17" t="s">
        <v>82</v>
      </c>
      <c r="D174" s="42">
        <v>1</v>
      </c>
      <c r="E174" s="7">
        <v>1</v>
      </c>
      <c r="F174" s="7"/>
      <c r="G174" s="7"/>
      <c r="H174" s="7"/>
      <c r="I174" s="7"/>
      <c r="J174" s="27"/>
    </row>
    <row r="175" spans="1:10" s="19" customFormat="1" ht="24" customHeight="1" thickBot="1">
      <c r="A175" s="32"/>
      <c r="B175" s="33"/>
      <c r="C175" s="34" t="s">
        <v>38</v>
      </c>
      <c r="D175" s="45">
        <f t="shared" si="45"/>
        <v>1</v>
      </c>
      <c r="E175" s="35">
        <v>1</v>
      </c>
      <c r="F175" s="35"/>
      <c r="G175" s="35"/>
      <c r="H175" s="35"/>
      <c r="I175" s="35"/>
      <c r="J175" s="36"/>
    </row>
    <row r="176" spans="1:10" s="22" customFormat="1">
      <c r="J176" s="23"/>
    </row>
    <row r="177" spans="10:10" s="22" customFormat="1">
      <c r="J177" s="23"/>
    </row>
  </sheetData>
  <mergeCells count="9">
    <mergeCell ref="A1:C1"/>
    <mergeCell ref="A6:C6"/>
    <mergeCell ref="B7:C7"/>
    <mergeCell ref="B9:C9"/>
    <mergeCell ref="B169:C169"/>
    <mergeCell ref="A3:J3"/>
    <mergeCell ref="A5:C5"/>
    <mergeCell ref="B167:C167"/>
    <mergeCell ref="A4:J4"/>
  </mergeCells>
  <phoneticPr fontId="1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98" orientation="portrait" cellComments="asDisplayed" r:id="rId1"/>
  <headerFooter alignWithMargins="0">
    <oddFooter>&amp;C&amp;"HY신명조,보통"2-4-&amp;P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(별표1)기관별직급ㆍ직렬별 정원</vt:lpstr>
      <vt:lpstr>'(별표1)기관별직급ㆍ직렬별 정원'!Print_Area</vt:lpstr>
      <vt:lpstr>'(별표1)기관별직급ㆍ직렬별 정원'!Print_Titles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2020-05-09T12:31:53Z</cp:lastPrinted>
  <dcterms:created xsi:type="dcterms:W3CDTF">2014-10-02T00:39:04Z</dcterms:created>
  <dcterms:modified xsi:type="dcterms:W3CDTF">2020-05-09T12:55:37Z</dcterms:modified>
</cp:coreProperties>
</file>