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65" yWindow="390" windowWidth="14040" windowHeight="14610"/>
  </bookViews>
  <sheets>
    <sheet name="구청장, 구의원" sheetId="1" r:id="rId1"/>
  </sheets>
  <definedNames>
    <definedName name="_xlnm.Print_Titles" localSheetId="0">'구청장, 구의원'!$39:$40</definedName>
  </definedNames>
  <calcPr calcId="145621"/>
</workbook>
</file>

<file path=xl/calcChain.xml><?xml version="1.0" encoding="utf-8"?>
<calcChain xmlns="http://schemas.openxmlformats.org/spreadsheetml/2006/main">
  <c r="E47" i="1" l="1"/>
  <c r="F47" i="1"/>
  <c r="E44" i="1"/>
  <c r="F44" i="1"/>
  <c r="E41" i="1"/>
  <c r="F41" i="1"/>
  <c r="D41" i="1"/>
  <c r="D60" i="1"/>
  <c r="D61" i="1"/>
  <c r="D62" i="1"/>
  <c r="D63" i="1"/>
  <c r="D65" i="1"/>
  <c r="D66" i="1"/>
  <c r="D67" i="1"/>
  <c r="D68" i="1"/>
  <c r="D50" i="1"/>
  <c r="D49" i="1"/>
  <c r="B17" i="1" l="1"/>
  <c r="F17" i="1" s="1"/>
  <c r="D53" i="1" l="1"/>
  <c r="B13" i="1"/>
  <c r="B14" i="1"/>
  <c r="B15" i="1"/>
  <c r="F15" i="1" s="1"/>
  <c r="B16" i="1"/>
  <c r="B18" i="1"/>
  <c r="F18" i="1" s="1"/>
  <c r="B19" i="1"/>
  <c r="F19" i="1" s="1"/>
  <c r="B20" i="1"/>
  <c r="F20" i="1" s="1"/>
  <c r="B21" i="1"/>
  <c r="F21" i="1" s="1"/>
  <c r="B22" i="1"/>
  <c r="F22" i="1" s="1"/>
  <c r="B23" i="1"/>
  <c r="F23" i="1" s="1"/>
  <c r="B24" i="1"/>
  <c r="F24" i="1" s="1"/>
  <c r="B25" i="1"/>
  <c r="F25" i="1" s="1"/>
  <c r="B26" i="1"/>
  <c r="F26" i="1" s="1"/>
  <c r="B27" i="1"/>
  <c r="F27" i="1" s="1"/>
  <c r="B28" i="1"/>
  <c r="F28" i="1" s="1"/>
  <c r="B29" i="1"/>
  <c r="F29" i="1" s="1"/>
  <c r="B30" i="1"/>
  <c r="F30" i="1" s="1"/>
  <c r="B31" i="1"/>
  <c r="F31" i="1" s="1"/>
  <c r="B32" i="1"/>
  <c r="B33" i="1"/>
  <c r="F33" i="1" s="1"/>
  <c r="D56" i="1" l="1"/>
  <c r="D57" i="1"/>
  <c r="D58" i="1"/>
  <c r="D52" i="1"/>
  <c r="D54" i="1"/>
  <c r="D43" i="1"/>
  <c r="D45" i="1"/>
  <c r="D46" i="1"/>
  <c r="D48" i="1"/>
  <c r="D47" i="1" s="1"/>
  <c r="D42" i="1"/>
  <c r="D44" i="1" l="1"/>
  <c r="E59" i="1"/>
  <c r="F59" i="1"/>
  <c r="D59" i="1"/>
  <c r="E55" i="1"/>
  <c r="F55" i="1"/>
  <c r="D55" i="1"/>
  <c r="F51" i="1"/>
  <c r="E51" i="1"/>
  <c r="F64" i="1"/>
  <c r="E64" i="1"/>
  <c r="D12" i="1"/>
  <c r="D64" i="1" l="1"/>
  <c r="G64" i="1" s="1"/>
  <c r="D51" i="1"/>
  <c r="G55" i="1"/>
  <c r="C12" i="1"/>
  <c r="B12" i="1"/>
  <c r="G59" i="1"/>
  <c r="G51" i="1" l="1"/>
  <c r="E12" i="1"/>
  <c r="G47" i="1" l="1"/>
  <c r="G44" i="1" l="1"/>
  <c r="G41" i="1"/>
</calcChain>
</file>

<file path=xl/comments1.xml><?xml version="1.0" encoding="utf-8"?>
<comments xmlns="http://schemas.openxmlformats.org/spreadsheetml/2006/main">
  <authors>
    <author>seogu</author>
  </authors>
  <commentList>
    <comment ref="F10" author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주민소환투표법 시행령 2조에 의거</t>
        </r>
      </text>
    </comment>
    <comment ref="H39" author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<sst xmlns="http://schemas.openxmlformats.org/spreadsheetml/2006/main" count="86" uniqueCount="67">
  <si>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</si>
  <si>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</si>
  <si>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</si>
  <si>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</si>
  <si>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</si>
  <si>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</si>
  <si>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</si>
  <si>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</si>
  <si>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</si>
  <si>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</si>
  <si>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</si>
  <si>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</si>
  <si>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</si>
  <si>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</si>
  <si>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</si>
  <si>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</si>
  <si>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</si>
  <si>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</si>
  <si>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</si>
  <si>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</si>
  <si>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</si>
  <si>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</si>
  <si>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</si>
  <si>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</si>
  <si>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</si>
  <si>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</si>
  <si>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</si>
  <si>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</si>
  <si>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</si>
  <si>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</si>
  <si>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</si>
  <si>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</si>
  <si>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</si>
  <si>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</si>
  <si>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</si>
  <si>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</si>
  <si>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</si>
  <si>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</si>
  <si>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</si>
  <si>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</si>
  <si>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</si>
  <si>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</si>
  <si>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다선거구</t>
    <phoneticPr fontId="3" type="noConversion"/>
  </si>
  <si>
    <t xml:space="preserve">      이상의 서명을 받아야 함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</si>
  <si>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</si>
  <si>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</si>
  <si>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</si>
  <si>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</si>
  <si>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청라1동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</si>
  <si>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</si>
  <si>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>청라3동</t>
    <phoneticPr fontId="3" type="noConversion"/>
  </si>
  <si>
    <t>청라3동</t>
    <phoneticPr fontId="3" type="noConversion"/>
  </si>
  <si>
    <t xml:space="preserve">      주민소환에 관한 법률 제7조 제5항 및 동법 시행령 제2조 제3항의 규정에 의거
   2019년도 주민소환투표청구권자 총수 및 서명인 수를 다음과 같이 공표합니다.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</si>
  <si>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</si>
  <si>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</si>
  <si>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</si>
  <si>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</si>
  <si>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>오류왕길동</t>
    <phoneticPr fontId="3" type="noConversion"/>
  </si>
  <si>
    <t>오류왕길동</t>
    <phoneticPr fontId="3" type="noConversion"/>
  </si>
  <si>
    <t>※ 산정된 서명인 수 64,827명 이상의 서명을 받되, 7개 동 이상에서 각각 최소  서명인 수</t>
    <phoneticPr fontId="3" type="noConversion"/>
  </si>
  <si>
    <t>나선거구</t>
    <phoneticPr fontId="3" type="noConversion"/>
  </si>
  <si>
    <t>라선거구</t>
    <phoneticPr fontId="3" type="noConversion"/>
  </si>
  <si>
    <t>마선거구</t>
    <phoneticPr fontId="3" type="noConversion"/>
  </si>
  <si>
    <t>바선거구</t>
    <phoneticPr fontId="3" type="noConversion"/>
  </si>
  <si>
    <t>사선거구</t>
    <phoneticPr fontId="3" type="noConversion"/>
  </si>
  <si>
    <t>※ 각 선거구별로 산정된 서명인 수 이상의 서명을 받되, 선거구안에 3개이상의 동이 있는 경우
각 선거구별 1/3 이상의 동에서 각각 최소 서명인 수 이상의 서명을 받아야 함</t>
    <phoneticPr fontId="3" type="noConversion"/>
  </si>
  <si>
    <t>인천광역시서구 공고 제2019 - 33호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</si>
</sst>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yyyy&quot;년&quot;\ m&quot;월&quot;\ d&quot;일&quot;"/>
    <numFmt numFmtId="178" formatCode="_-* #,##0.00_-;\-* #,##0.0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4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5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41" fontId="4" fillId="3" borderId="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5" xfId="1" applyBorder="1" applyAlignment="1">
      <alignment horizontal="center" vertical="center"/>
    </xf>
    <xf numFmtId="41" fontId="11" fillId="4" borderId="1" xfId="1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0" fillId="2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178" fontId="0" fillId="0" borderId="1" xfId="0" applyNumberFormat="1" applyBorder="1" applyAlignment="1">
      <alignment vertical="center"/>
    </xf>
    <xf numFmtId="178" fontId="0" fillId="0" borderId="5" xfId="0" applyNumberFormat="1" applyBorder="1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0"/>
  <sheetViews>
    <sheetView tabSelected="1" zoomScaleNormal="100" workbookViewId="0">
      <selection activeCell="J7" sqref="J7"/>
    </sheetView>
  </sheetViews>
  <sheetFormatPr defaultRowHeight="13.5" x14ac:dyDescent="0.15"/>
  <cols>
    <col min="1" max="1" width="10.77734375" customWidth="1"/>
    <col min="2" max="2" width="10.21875" customWidth="1"/>
    <col min="3" max="3" width="11.5546875" customWidth="1"/>
    <col min="4" max="4" width="11" customWidth="1"/>
    <col min="5" max="5" width="10.33203125" customWidth="1"/>
    <col min="6" max="7" width="9.33203125" customWidth="1"/>
    <col min="8" max="8" width="8.5546875" customWidth="1"/>
    <col min="10" max="10" width="10.44140625" bestFit="1" customWidth="1"/>
  </cols>
  <sheetData>
    <row r="1" spans="1:8" ht="18.75" x14ac:dyDescent="0.15">
      <c r="A1" s="64" t="s">
        <v>66</v>
      </c>
      <c r="B1" s="65"/>
      <c r="C1" s="65"/>
      <c r="D1" s="65"/>
    </row>
    <row r="2" spans="1:8" ht="5.25" customHeight="1" x14ac:dyDescent="0.15"/>
    <row r="3" spans="1:8" ht="25.5" x14ac:dyDescent="0.15">
      <c r="A3" s="70" t="s">
        <v>14</v>
      </c>
      <c r="B3" s="70"/>
      <c r="C3" s="70"/>
      <c r="D3" s="70"/>
      <c r="E3" s="70"/>
      <c r="F3" s="70"/>
      <c r="G3" s="70"/>
      <c r="H3" s="70"/>
    </row>
    <row r="4" spans="1:8" ht="6.75" customHeight="1" x14ac:dyDescent="0.15"/>
    <row r="5" spans="1:8" ht="38.25" customHeight="1" x14ac:dyDescent="0.15">
      <c r="A5" s="68" t="s">
        <v>52</v>
      </c>
      <c r="B5" s="69"/>
      <c r="C5" s="69"/>
      <c r="D5" s="69"/>
      <c r="E5" s="69"/>
      <c r="F5" s="69"/>
      <c r="G5" s="69"/>
      <c r="H5" s="69"/>
    </row>
    <row r="6" spans="1:8" ht="20.25" customHeight="1" x14ac:dyDescent="0.15">
      <c r="D6" s="56">
        <v>43472</v>
      </c>
      <c r="E6" s="56"/>
      <c r="F6" s="56"/>
      <c r="G6" s="56"/>
    </row>
    <row r="7" spans="1:8" ht="27.75" customHeight="1" x14ac:dyDescent="0.15">
      <c r="D7" s="57" t="s">
        <v>15</v>
      </c>
      <c r="E7" s="57"/>
      <c r="F7" s="57"/>
      <c r="G7" s="57"/>
    </row>
    <row r="8" spans="1:8" ht="15.75" customHeight="1" x14ac:dyDescent="0.15">
      <c r="A8" s="5" t="s">
        <v>16</v>
      </c>
      <c r="B8" s="6"/>
      <c r="H8" s="4" t="s">
        <v>44</v>
      </c>
    </row>
    <row r="9" spans="1:8" ht="5.25" customHeight="1" thickBot="1" x14ac:dyDescent="0.2">
      <c r="A9" s="1"/>
    </row>
    <row r="10" spans="1:8" ht="20.100000000000001" customHeight="1" x14ac:dyDescent="0.15">
      <c r="A10" s="71" t="s">
        <v>38</v>
      </c>
      <c r="B10" s="54" t="s">
        <v>0</v>
      </c>
      <c r="C10" s="54"/>
      <c r="D10" s="54"/>
      <c r="E10" s="54" t="s">
        <v>3</v>
      </c>
      <c r="F10" s="50" t="s">
        <v>1</v>
      </c>
      <c r="G10" s="50" t="s">
        <v>11</v>
      </c>
      <c r="H10" s="51"/>
    </row>
    <row r="11" spans="1:8" ht="27" x14ac:dyDescent="0.15">
      <c r="A11" s="72"/>
      <c r="B11" s="10" t="s">
        <v>12</v>
      </c>
      <c r="C11" s="11" t="s">
        <v>13</v>
      </c>
      <c r="D11" s="39" t="s">
        <v>49</v>
      </c>
      <c r="E11" s="55"/>
      <c r="F11" s="52"/>
      <c r="G11" s="52"/>
      <c r="H11" s="53"/>
    </row>
    <row r="12" spans="1:8" ht="20.100000000000001" customHeight="1" x14ac:dyDescent="0.15">
      <c r="A12" s="19" t="s">
        <v>40</v>
      </c>
      <c r="B12" s="20">
        <f>SUM(B13:B33)</f>
        <v>432177</v>
      </c>
      <c r="C12" s="20">
        <f>SUM(C13:C33)</f>
        <v>431267</v>
      </c>
      <c r="D12" s="20">
        <f>SUM(D13:D33)</f>
        <v>910</v>
      </c>
      <c r="E12" s="31">
        <f>ROUNDUP(B12*0.15,0)</f>
        <v>64827</v>
      </c>
      <c r="F12" s="41"/>
      <c r="G12" s="66"/>
      <c r="H12" s="67"/>
    </row>
    <row r="13" spans="1:8" ht="20.100000000000001" customHeight="1" x14ac:dyDescent="0.15">
      <c r="A13" s="21" t="s">
        <v>17</v>
      </c>
      <c r="B13" s="8">
        <f>SUM(C13:D13)</f>
        <v>37743</v>
      </c>
      <c r="C13" s="37">
        <v>37651</v>
      </c>
      <c r="D13" s="37">
        <v>92</v>
      </c>
      <c r="E13" s="43"/>
      <c r="F13" s="45">
        <v>4322</v>
      </c>
      <c r="G13" s="48"/>
      <c r="H13" s="49"/>
    </row>
    <row r="14" spans="1:8" ht="20.100000000000001" customHeight="1" x14ac:dyDescent="0.15">
      <c r="A14" s="21" t="s">
        <v>18</v>
      </c>
      <c r="B14" s="8">
        <f t="shared" ref="B14:B33" si="0">SUM(C14:D14)</f>
        <v>37016</v>
      </c>
      <c r="C14" s="37">
        <v>36955</v>
      </c>
      <c r="D14" s="37">
        <v>61</v>
      </c>
      <c r="E14" s="43"/>
      <c r="F14" s="45">
        <v>4322</v>
      </c>
      <c r="G14" s="48"/>
      <c r="H14" s="49"/>
    </row>
    <row r="15" spans="1:8" ht="20.100000000000001" customHeight="1" x14ac:dyDescent="0.15">
      <c r="A15" s="32" t="s">
        <v>46</v>
      </c>
      <c r="B15" s="8">
        <f t="shared" si="0"/>
        <v>22855</v>
      </c>
      <c r="C15" s="37">
        <v>22816</v>
      </c>
      <c r="D15" s="37">
        <v>39</v>
      </c>
      <c r="E15" s="43"/>
      <c r="F15" s="40">
        <f t="shared" ref="F15:F33" si="1">ROUNDUP(B15*0.15,0)</f>
        <v>3429</v>
      </c>
      <c r="G15" s="48"/>
      <c r="H15" s="58"/>
    </row>
    <row r="16" spans="1:8" ht="20.100000000000001" customHeight="1" x14ac:dyDescent="0.15">
      <c r="A16" s="21" t="s">
        <v>47</v>
      </c>
      <c r="B16" s="8">
        <f t="shared" si="0"/>
        <v>32766</v>
      </c>
      <c r="C16" s="37">
        <v>32723</v>
      </c>
      <c r="D16" s="37">
        <v>43</v>
      </c>
      <c r="E16" s="43"/>
      <c r="F16" s="45">
        <v>4322</v>
      </c>
      <c r="G16" s="59"/>
      <c r="H16" s="60"/>
    </row>
    <row r="17" spans="1:8" ht="20.100000000000001" customHeight="1" x14ac:dyDescent="0.15">
      <c r="A17" s="21" t="s">
        <v>50</v>
      </c>
      <c r="B17" s="8">
        <f t="shared" si="0"/>
        <v>14606</v>
      </c>
      <c r="C17" s="37">
        <v>14589</v>
      </c>
      <c r="D17" s="37">
        <v>17</v>
      </c>
      <c r="E17" s="43"/>
      <c r="F17" s="40">
        <f t="shared" si="1"/>
        <v>2191</v>
      </c>
      <c r="G17" s="59"/>
      <c r="H17" s="63"/>
    </row>
    <row r="18" spans="1:8" ht="20.100000000000001" customHeight="1" x14ac:dyDescent="0.15">
      <c r="A18" s="21" t="s">
        <v>19</v>
      </c>
      <c r="B18" s="8">
        <f t="shared" si="0"/>
        <v>21831</v>
      </c>
      <c r="C18" s="37">
        <v>21778</v>
      </c>
      <c r="D18" s="37">
        <v>53</v>
      </c>
      <c r="E18" s="43"/>
      <c r="F18" s="40">
        <f t="shared" si="1"/>
        <v>3275</v>
      </c>
      <c r="G18" s="48"/>
      <c r="H18" s="49"/>
    </row>
    <row r="19" spans="1:8" ht="20.100000000000001" customHeight="1" x14ac:dyDescent="0.15">
      <c r="A19" s="21" t="s">
        <v>20</v>
      </c>
      <c r="B19" s="8">
        <f t="shared" si="0"/>
        <v>6086</v>
      </c>
      <c r="C19" s="37">
        <v>6080</v>
      </c>
      <c r="D19" s="37">
        <v>6</v>
      </c>
      <c r="E19" s="43"/>
      <c r="F19" s="40">
        <f t="shared" si="1"/>
        <v>913</v>
      </c>
      <c r="G19" s="48"/>
      <c r="H19" s="49"/>
    </row>
    <row r="20" spans="1:8" ht="20.100000000000001" customHeight="1" x14ac:dyDescent="0.15">
      <c r="A20" s="21" t="s">
        <v>21</v>
      </c>
      <c r="B20" s="8">
        <f t="shared" si="0"/>
        <v>8993</v>
      </c>
      <c r="C20" s="37">
        <v>8976</v>
      </c>
      <c r="D20" s="37">
        <v>17</v>
      </c>
      <c r="E20" s="43"/>
      <c r="F20" s="40">
        <f t="shared" si="1"/>
        <v>1349</v>
      </c>
      <c r="G20" s="48"/>
      <c r="H20" s="49"/>
    </row>
    <row r="21" spans="1:8" ht="20.100000000000001" customHeight="1" x14ac:dyDescent="0.15">
      <c r="A21" s="21" t="s">
        <v>22</v>
      </c>
      <c r="B21" s="8">
        <f t="shared" si="0"/>
        <v>27430</v>
      </c>
      <c r="C21" s="37">
        <v>27387</v>
      </c>
      <c r="D21" s="37">
        <v>43</v>
      </c>
      <c r="E21" s="43"/>
      <c r="F21" s="40">
        <f t="shared" si="1"/>
        <v>4115</v>
      </c>
      <c r="G21" s="61"/>
      <c r="H21" s="62"/>
    </row>
    <row r="22" spans="1:8" ht="20.100000000000001" customHeight="1" x14ac:dyDescent="0.15">
      <c r="A22" s="21" t="s">
        <v>23</v>
      </c>
      <c r="B22" s="8">
        <f t="shared" si="0"/>
        <v>20229</v>
      </c>
      <c r="C22" s="37">
        <v>20152</v>
      </c>
      <c r="D22" s="37">
        <v>77</v>
      </c>
      <c r="E22" s="43"/>
      <c r="F22" s="40">
        <f t="shared" si="1"/>
        <v>3035</v>
      </c>
      <c r="G22" s="48"/>
      <c r="H22" s="49"/>
    </row>
    <row r="23" spans="1:8" ht="20.100000000000001" customHeight="1" x14ac:dyDescent="0.15">
      <c r="A23" s="21" t="s">
        <v>24</v>
      </c>
      <c r="B23" s="8">
        <f t="shared" si="0"/>
        <v>12311</v>
      </c>
      <c r="C23" s="37">
        <v>12267</v>
      </c>
      <c r="D23" s="37">
        <v>44</v>
      </c>
      <c r="E23" s="43"/>
      <c r="F23" s="40">
        <f t="shared" si="1"/>
        <v>1847</v>
      </c>
      <c r="G23" s="48"/>
      <c r="H23" s="49"/>
    </row>
    <row r="24" spans="1:8" ht="20.100000000000001" customHeight="1" x14ac:dyDescent="0.15">
      <c r="A24" s="21" t="s">
        <v>25</v>
      </c>
      <c r="B24" s="8">
        <f t="shared" si="0"/>
        <v>13605</v>
      </c>
      <c r="C24" s="37">
        <v>13583</v>
      </c>
      <c r="D24" s="37">
        <v>22</v>
      </c>
      <c r="E24" s="43"/>
      <c r="F24" s="40">
        <f t="shared" si="1"/>
        <v>2041</v>
      </c>
      <c r="G24" s="48"/>
      <c r="H24" s="49"/>
    </row>
    <row r="25" spans="1:8" ht="20.100000000000001" customHeight="1" x14ac:dyDescent="0.15">
      <c r="A25" s="21" t="s">
        <v>26</v>
      </c>
      <c r="B25" s="8">
        <f t="shared" si="0"/>
        <v>10512</v>
      </c>
      <c r="C25" s="37">
        <v>10444</v>
      </c>
      <c r="D25" s="37">
        <v>68</v>
      </c>
      <c r="E25" s="43"/>
      <c r="F25" s="40">
        <f t="shared" si="1"/>
        <v>1577</v>
      </c>
      <c r="G25" s="48"/>
      <c r="H25" s="49"/>
    </row>
    <row r="26" spans="1:8" ht="20.100000000000001" customHeight="1" x14ac:dyDescent="0.15">
      <c r="A26" s="21" t="s">
        <v>27</v>
      </c>
      <c r="B26" s="8">
        <f t="shared" si="0"/>
        <v>17754</v>
      </c>
      <c r="C26" s="37">
        <v>17744</v>
      </c>
      <c r="D26" s="37">
        <v>10</v>
      </c>
      <c r="E26" s="43"/>
      <c r="F26" s="40">
        <f t="shared" si="1"/>
        <v>2664</v>
      </c>
      <c r="G26" s="48"/>
      <c r="H26" s="49"/>
    </row>
    <row r="27" spans="1:8" ht="20.100000000000001" customHeight="1" x14ac:dyDescent="0.15">
      <c r="A27" s="21" t="s">
        <v>28</v>
      </c>
      <c r="B27" s="8">
        <f t="shared" si="0"/>
        <v>14941</v>
      </c>
      <c r="C27" s="37">
        <v>14913</v>
      </c>
      <c r="D27" s="37">
        <v>28</v>
      </c>
      <c r="E27" s="43"/>
      <c r="F27" s="40">
        <f t="shared" si="1"/>
        <v>2242</v>
      </c>
      <c r="G27" s="48"/>
      <c r="H27" s="49"/>
    </row>
    <row r="28" spans="1:8" ht="20.100000000000001" customHeight="1" x14ac:dyDescent="0.15">
      <c r="A28" s="21" t="s">
        <v>29</v>
      </c>
      <c r="B28" s="8">
        <f t="shared" si="0"/>
        <v>10788</v>
      </c>
      <c r="C28" s="37">
        <v>10759</v>
      </c>
      <c r="D28" s="37">
        <v>29</v>
      </c>
      <c r="E28" s="43"/>
      <c r="F28" s="45">
        <f t="shared" si="1"/>
        <v>1619</v>
      </c>
      <c r="G28" s="48"/>
      <c r="H28" s="49"/>
    </row>
    <row r="29" spans="1:8" ht="20.100000000000001" customHeight="1" x14ac:dyDescent="0.15">
      <c r="A29" s="21" t="s">
        <v>53</v>
      </c>
      <c r="B29" s="8">
        <f t="shared" si="0"/>
        <v>26427</v>
      </c>
      <c r="C29" s="37">
        <v>26327</v>
      </c>
      <c r="D29" s="37">
        <v>100</v>
      </c>
      <c r="E29" s="43"/>
      <c r="F29" s="45">
        <f t="shared" si="1"/>
        <v>3965</v>
      </c>
      <c r="G29" s="48"/>
      <c r="H29" s="49"/>
    </row>
    <row r="30" spans="1:8" ht="20.100000000000001" customHeight="1" x14ac:dyDescent="0.15">
      <c r="A30" s="21" t="s">
        <v>54</v>
      </c>
      <c r="B30" s="8">
        <f t="shared" si="0"/>
        <v>18140</v>
      </c>
      <c r="C30" s="37">
        <v>18122</v>
      </c>
      <c r="D30" s="37">
        <v>18</v>
      </c>
      <c r="E30" s="43"/>
      <c r="F30" s="45">
        <f t="shared" si="1"/>
        <v>2721</v>
      </c>
      <c r="G30" s="48"/>
      <c r="H30" s="49"/>
    </row>
    <row r="31" spans="1:8" ht="20.100000000000001" customHeight="1" x14ac:dyDescent="0.15">
      <c r="A31" s="21" t="s">
        <v>55</v>
      </c>
      <c r="B31" s="8">
        <f t="shared" si="0"/>
        <v>18579</v>
      </c>
      <c r="C31" s="37">
        <v>18566</v>
      </c>
      <c r="D31" s="37">
        <v>13</v>
      </c>
      <c r="E31" s="43"/>
      <c r="F31" s="45">
        <f t="shared" si="1"/>
        <v>2787</v>
      </c>
      <c r="G31" s="48"/>
      <c r="H31" s="49"/>
    </row>
    <row r="32" spans="1:8" ht="20.100000000000001" customHeight="1" x14ac:dyDescent="0.15">
      <c r="A32" s="21" t="s">
        <v>56</v>
      </c>
      <c r="B32" s="8">
        <f t="shared" si="0"/>
        <v>39927</v>
      </c>
      <c r="C32" s="37">
        <v>39852</v>
      </c>
      <c r="D32" s="37">
        <v>75</v>
      </c>
      <c r="E32" s="43"/>
      <c r="F32" s="45">
        <v>4322</v>
      </c>
      <c r="G32" s="59"/>
      <c r="H32" s="60"/>
    </row>
    <row r="33" spans="1:10" ht="20.100000000000001" customHeight="1" thickBot="1" x14ac:dyDescent="0.2">
      <c r="A33" s="22" t="s">
        <v>57</v>
      </c>
      <c r="B33" s="23">
        <f t="shared" si="0"/>
        <v>19638</v>
      </c>
      <c r="C33" s="38">
        <v>19583</v>
      </c>
      <c r="D33" s="38">
        <v>55</v>
      </c>
      <c r="E33" s="44"/>
      <c r="F33" s="42">
        <f t="shared" si="1"/>
        <v>2946</v>
      </c>
      <c r="G33" s="83"/>
      <c r="H33" s="84"/>
    </row>
    <row r="34" spans="1:10" ht="4.5" customHeight="1" x14ac:dyDescent="0.15"/>
    <row r="35" spans="1:10" ht="18" customHeight="1" x14ac:dyDescent="0.15">
      <c r="A35" s="73" t="s">
        <v>59</v>
      </c>
      <c r="B35" s="75"/>
      <c r="C35" s="75"/>
      <c r="D35" s="75"/>
      <c r="E35" s="75"/>
      <c r="F35" s="75"/>
      <c r="G35" s="75"/>
      <c r="H35" s="75"/>
    </row>
    <row r="36" spans="1:10" ht="21" customHeight="1" x14ac:dyDescent="0.15">
      <c r="A36" s="73" t="s">
        <v>43</v>
      </c>
      <c r="B36" s="74"/>
      <c r="C36" s="74"/>
      <c r="D36" s="74"/>
      <c r="E36" s="2"/>
      <c r="F36" s="2"/>
      <c r="G36" s="3"/>
      <c r="H36" s="3"/>
    </row>
    <row r="38" spans="1:10" ht="21" thickBot="1" x14ac:dyDescent="0.2">
      <c r="A38" s="5" t="s">
        <v>30</v>
      </c>
      <c r="B38" s="6"/>
      <c r="H38" s="4" t="s">
        <v>45</v>
      </c>
    </row>
    <row r="39" spans="1:10" ht="21.75" customHeight="1" x14ac:dyDescent="0.15">
      <c r="A39" s="81" t="s">
        <v>37</v>
      </c>
      <c r="B39" s="76" t="s">
        <v>4</v>
      </c>
      <c r="C39" s="76" t="s">
        <v>5</v>
      </c>
      <c r="D39" s="76" t="s">
        <v>6</v>
      </c>
      <c r="E39" s="76"/>
      <c r="F39" s="76"/>
      <c r="G39" s="76" t="s">
        <v>7</v>
      </c>
      <c r="H39" s="78" t="s">
        <v>8</v>
      </c>
    </row>
    <row r="40" spans="1:10" ht="21.75" customHeight="1" x14ac:dyDescent="0.15">
      <c r="A40" s="82"/>
      <c r="B40" s="77"/>
      <c r="C40" s="77"/>
      <c r="D40" s="12" t="s">
        <v>2</v>
      </c>
      <c r="E40" s="12" t="s">
        <v>9</v>
      </c>
      <c r="F40" s="12" t="s">
        <v>10</v>
      </c>
      <c r="G40" s="77"/>
      <c r="H40" s="79"/>
    </row>
    <row r="41" spans="1:10" ht="21.75" customHeight="1" x14ac:dyDescent="0.15">
      <c r="A41" s="14" t="s">
        <v>39</v>
      </c>
      <c r="B41" s="15" t="s">
        <v>41</v>
      </c>
      <c r="C41" s="15" t="s">
        <v>2</v>
      </c>
      <c r="D41" s="16">
        <f>SUM(D42:D43)</f>
        <v>44567</v>
      </c>
      <c r="E41" s="16">
        <f t="shared" ref="E41:F41" si="2">SUM(E42:E43)</f>
        <v>44449</v>
      </c>
      <c r="F41" s="16">
        <f t="shared" si="2"/>
        <v>118</v>
      </c>
      <c r="G41" s="17">
        <f>ROUNDUP(D41*0.2,0)</f>
        <v>8914</v>
      </c>
      <c r="H41" s="18"/>
    </row>
    <row r="42" spans="1:10" ht="21.75" customHeight="1" x14ac:dyDescent="0.15">
      <c r="A42" s="24"/>
      <c r="B42" s="9"/>
      <c r="C42" s="9" t="s">
        <v>53</v>
      </c>
      <c r="D42" s="8">
        <f>SUM(E42:F42)</f>
        <v>26427</v>
      </c>
      <c r="E42" s="37">
        <v>26327</v>
      </c>
      <c r="F42" s="37">
        <v>100</v>
      </c>
      <c r="G42" s="13"/>
      <c r="H42" s="34"/>
      <c r="I42" s="7"/>
    </row>
    <row r="43" spans="1:10" ht="21.75" customHeight="1" x14ac:dyDescent="0.15">
      <c r="A43" s="24"/>
      <c r="B43" s="9"/>
      <c r="C43" s="9" t="s">
        <v>54</v>
      </c>
      <c r="D43" s="8">
        <f t="shared" ref="D43:D68" si="3">SUM(E43:F43)</f>
        <v>18140</v>
      </c>
      <c r="E43" s="37">
        <v>18122</v>
      </c>
      <c r="F43" s="37">
        <v>18</v>
      </c>
      <c r="G43" s="13"/>
      <c r="H43" s="34"/>
      <c r="I43" s="7"/>
    </row>
    <row r="44" spans="1:10" ht="21.75" customHeight="1" x14ac:dyDescent="0.15">
      <c r="A44" s="46"/>
      <c r="B44" s="15" t="s">
        <v>60</v>
      </c>
      <c r="C44" s="15" t="s">
        <v>2</v>
      </c>
      <c r="D44" s="16">
        <f>SUM(D45:D46)</f>
        <v>58506</v>
      </c>
      <c r="E44" s="16">
        <f t="shared" ref="E44:F44" si="4">SUM(E45:E46)</f>
        <v>58418</v>
      </c>
      <c r="F44" s="16">
        <f t="shared" si="4"/>
        <v>88</v>
      </c>
      <c r="G44" s="17">
        <f>ROUNDUP(D44*0.2,0)</f>
        <v>11702</v>
      </c>
      <c r="H44" s="18"/>
      <c r="I44" s="7"/>
    </row>
    <row r="45" spans="1:10" ht="21.75" customHeight="1" x14ac:dyDescent="0.15">
      <c r="A45" s="24"/>
      <c r="B45" s="9"/>
      <c r="C45" s="9" t="s">
        <v>55</v>
      </c>
      <c r="D45" s="8">
        <f t="shared" si="3"/>
        <v>18579</v>
      </c>
      <c r="E45" s="37">
        <v>18566</v>
      </c>
      <c r="F45" s="37">
        <v>13</v>
      </c>
      <c r="G45" s="13"/>
      <c r="H45" s="34"/>
      <c r="I45" s="7"/>
    </row>
    <row r="46" spans="1:10" ht="21.75" customHeight="1" x14ac:dyDescent="0.15">
      <c r="A46" s="24"/>
      <c r="B46" s="9"/>
      <c r="C46" s="9" t="s">
        <v>56</v>
      </c>
      <c r="D46" s="8">
        <f t="shared" si="3"/>
        <v>39927</v>
      </c>
      <c r="E46" s="37">
        <v>39852</v>
      </c>
      <c r="F46" s="37">
        <v>75</v>
      </c>
      <c r="G46" s="13"/>
      <c r="H46" s="34"/>
      <c r="I46" s="7"/>
    </row>
    <row r="47" spans="1:10" ht="21.75" customHeight="1" x14ac:dyDescent="0.15">
      <c r="A47" s="24"/>
      <c r="B47" s="25" t="s">
        <v>42</v>
      </c>
      <c r="C47" s="25" t="s">
        <v>2</v>
      </c>
      <c r="D47" s="26">
        <f>SUM(D48:D50)</f>
        <v>94397</v>
      </c>
      <c r="E47" s="26">
        <f t="shared" ref="E47:F47" si="5">SUM(E48:E50)</f>
        <v>94189</v>
      </c>
      <c r="F47" s="26">
        <f t="shared" si="5"/>
        <v>208</v>
      </c>
      <c r="G47" s="17">
        <f>ROUNDUP(D47*0.2,0)</f>
        <v>18880</v>
      </c>
      <c r="H47" s="27"/>
      <c r="I47" s="7"/>
    </row>
    <row r="48" spans="1:10" ht="21.75" customHeight="1" x14ac:dyDescent="0.15">
      <c r="A48" s="24"/>
      <c r="B48" s="9"/>
      <c r="C48" s="9" t="s">
        <v>58</v>
      </c>
      <c r="D48" s="8">
        <f t="shared" si="3"/>
        <v>19638</v>
      </c>
      <c r="E48" s="37">
        <v>19583</v>
      </c>
      <c r="F48" s="37">
        <v>55</v>
      </c>
      <c r="G48" s="13"/>
      <c r="H48" s="34">
        <v>944</v>
      </c>
      <c r="I48" s="7"/>
      <c r="J48" s="47"/>
    </row>
    <row r="49" spans="1:10" ht="21.75" customHeight="1" x14ac:dyDescent="0.15">
      <c r="A49" s="24"/>
      <c r="B49" s="9"/>
      <c r="C49" s="9" t="s">
        <v>17</v>
      </c>
      <c r="D49" s="8">
        <f t="shared" ref="D49:D50" si="6">SUM(E49:F49)</f>
        <v>37743</v>
      </c>
      <c r="E49" s="37">
        <v>37651</v>
      </c>
      <c r="F49" s="37">
        <v>92</v>
      </c>
      <c r="G49" s="13"/>
      <c r="H49" s="34">
        <v>944</v>
      </c>
      <c r="I49" s="7"/>
      <c r="J49" s="47"/>
    </row>
    <row r="50" spans="1:10" ht="21.75" customHeight="1" x14ac:dyDescent="0.15">
      <c r="A50" s="24"/>
      <c r="B50" s="9"/>
      <c r="C50" s="36" t="s">
        <v>18</v>
      </c>
      <c r="D50" s="8">
        <f t="shared" si="6"/>
        <v>37016</v>
      </c>
      <c r="E50" s="37">
        <v>36955</v>
      </c>
      <c r="F50" s="37">
        <v>61</v>
      </c>
      <c r="G50" s="13"/>
      <c r="H50" s="34">
        <v>944</v>
      </c>
      <c r="I50" s="7"/>
      <c r="J50" s="47"/>
    </row>
    <row r="51" spans="1:10" ht="21.75" customHeight="1" x14ac:dyDescent="0.15">
      <c r="A51" s="24"/>
      <c r="B51" s="25" t="s">
        <v>61</v>
      </c>
      <c r="C51" s="25" t="s">
        <v>2</v>
      </c>
      <c r="D51" s="26">
        <f>SUM(D52:D54)</f>
        <v>70227</v>
      </c>
      <c r="E51" s="26">
        <f>SUM(E52:E54)</f>
        <v>70128</v>
      </c>
      <c r="F51" s="26">
        <f>SUM(F52:F54)</f>
        <v>99</v>
      </c>
      <c r="G51" s="17">
        <f>ROUNDUP(D51*0.2,0)</f>
        <v>14046</v>
      </c>
      <c r="H51" s="27"/>
      <c r="J51" s="47"/>
    </row>
    <row r="52" spans="1:10" ht="21.75" customHeight="1" x14ac:dyDescent="0.15">
      <c r="A52" s="24"/>
      <c r="B52" s="9"/>
      <c r="C52" s="33" t="s">
        <v>48</v>
      </c>
      <c r="D52" s="8">
        <f t="shared" si="3"/>
        <v>22855</v>
      </c>
      <c r="E52" s="37">
        <v>22816</v>
      </c>
      <c r="F52" s="37">
        <v>39</v>
      </c>
      <c r="G52" s="13"/>
      <c r="H52" s="34">
        <v>703</v>
      </c>
      <c r="I52" s="7"/>
      <c r="J52" s="47"/>
    </row>
    <row r="53" spans="1:10" ht="21.75" customHeight="1" x14ac:dyDescent="0.15">
      <c r="A53" s="24"/>
      <c r="B53" s="9"/>
      <c r="C53" s="9" t="s">
        <v>47</v>
      </c>
      <c r="D53" s="8">
        <f t="shared" ref="D53" si="7">SUM(E53:F53)</f>
        <v>32766</v>
      </c>
      <c r="E53" s="37">
        <v>32723</v>
      </c>
      <c r="F53" s="37">
        <v>43</v>
      </c>
      <c r="G53" s="13"/>
      <c r="H53" s="34">
        <v>703</v>
      </c>
      <c r="I53" s="7"/>
      <c r="J53" s="47"/>
    </row>
    <row r="54" spans="1:10" ht="21.75" customHeight="1" x14ac:dyDescent="0.15">
      <c r="A54" s="24"/>
      <c r="B54" s="9"/>
      <c r="C54" s="9" t="s">
        <v>51</v>
      </c>
      <c r="D54" s="8">
        <f t="shared" si="3"/>
        <v>14606</v>
      </c>
      <c r="E54" s="37">
        <v>14589</v>
      </c>
      <c r="F54" s="37">
        <v>17</v>
      </c>
      <c r="G54" s="13"/>
      <c r="H54" s="34">
        <v>703</v>
      </c>
      <c r="I54" s="7"/>
      <c r="J54" s="47"/>
    </row>
    <row r="55" spans="1:10" ht="21.75" customHeight="1" x14ac:dyDescent="0.15">
      <c r="A55" s="24"/>
      <c r="B55" s="25" t="s">
        <v>62</v>
      </c>
      <c r="C55" s="25" t="s">
        <v>2</v>
      </c>
      <c r="D55" s="26">
        <f>SUM(D56:D58)</f>
        <v>55347</v>
      </c>
      <c r="E55" s="26">
        <f>SUM(E56:E58)</f>
        <v>55245</v>
      </c>
      <c r="F55" s="26">
        <f>SUM(F56:F58)</f>
        <v>102</v>
      </c>
      <c r="G55" s="17">
        <f>ROUNDUP(D55*0.2,0)</f>
        <v>11070</v>
      </c>
      <c r="H55" s="27"/>
      <c r="J55" s="47"/>
    </row>
    <row r="56" spans="1:10" ht="21.75" customHeight="1" x14ac:dyDescent="0.15">
      <c r="A56" s="24"/>
      <c r="B56" s="9"/>
      <c r="C56" s="36" t="s">
        <v>19</v>
      </c>
      <c r="D56" s="8">
        <f t="shared" si="3"/>
        <v>21831</v>
      </c>
      <c r="E56" s="37">
        <v>21778</v>
      </c>
      <c r="F56" s="37">
        <v>53</v>
      </c>
      <c r="G56" s="13"/>
      <c r="H56" s="34">
        <v>554</v>
      </c>
      <c r="I56" s="7"/>
      <c r="J56" s="47"/>
    </row>
    <row r="57" spans="1:10" ht="21.75" customHeight="1" x14ac:dyDescent="0.15">
      <c r="A57" s="24"/>
      <c r="B57" s="9"/>
      <c r="C57" s="36" t="s">
        <v>20</v>
      </c>
      <c r="D57" s="8">
        <f t="shared" si="3"/>
        <v>6086</v>
      </c>
      <c r="E57" s="37">
        <v>6080</v>
      </c>
      <c r="F57" s="37">
        <v>6</v>
      </c>
      <c r="G57" s="13"/>
      <c r="H57" s="34">
        <v>554</v>
      </c>
      <c r="I57" s="7"/>
      <c r="J57" s="47"/>
    </row>
    <row r="58" spans="1:10" ht="21.75" customHeight="1" x14ac:dyDescent="0.15">
      <c r="A58" s="24"/>
      <c r="B58" s="9"/>
      <c r="C58" s="36" t="s">
        <v>22</v>
      </c>
      <c r="D58" s="8">
        <f t="shared" si="3"/>
        <v>27430</v>
      </c>
      <c r="E58" s="37">
        <v>27387</v>
      </c>
      <c r="F58" s="37">
        <v>43</v>
      </c>
      <c r="G58" s="13"/>
      <c r="H58" s="34">
        <v>554</v>
      </c>
      <c r="I58" s="7"/>
      <c r="J58" s="47"/>
    </row>
    <row r="59" spans="1:10" ht="21.75" customHeight="1" x14ac:dyDescent="0.15">
      <c r="A59" s="24"/>
      <c r="B59" s="25" t="s">
        <v>63</v>
      </c>
      <c r="C59" s="25" t="s">
        <v>2</v>
      </c>
      <c r="D59" s="26">
        <f>SUM(D60:D63)</f>
        <v>55138</v>
      </c>
      <c r="E59" s="26">
        <f t="shared" ref="E59:F59" si="8">SUM(E60:E63)</f>
        <v>54978</v>
      </c>
      <c r="F59" s="26">
        <f t="shared" si="8"/>
        <v>160</v>
      </c>
      <c r="G59" s="17">
        <f>ROUNDUP(D59*0.2,0)</f>
        <v>11028</v>
      </c>
      <c r="H59" s="27"/>
      <c r="J59" s="47"/>
    </row>
    <row r="60" spans="1:10" ht="21.75" customHeight="1" x14ac:dyDescent="0.15">
      <c r="A60" s="24"/>
      <c r="B60" s="9"/>
      <c r="C60" s="9" t="s">
        <v>21</v>
      </c>
      <c r="D60" s="8">
        <f t="shared" si="3"/>
        <v>8993</v>
      </c>
      <c r="E60" s="37">
        <v>8976</v>
      </c>
      <c r="F60" s="37">
        <v>17</v>
      </c>
      <c r="G60" s="13"/>
      <c r="H60" s="34">
        <v>552</v>
      </c>
      <c r="I60" s="7"/>
      <c r="J60" s="47"/>
    </row>
    <row r="61" spans="1:10" ht="21.75" customHeight="1" x14ac:dyDescent="0.15">
      <c r="A61" s="24"/>
      <c r="B61" s="9"/>
      <c r="C61" s="9" t="s">
        <v>23</v>
      </c>
      <c r="D61" s="8">
        <f t="shared" ref="D61" si="9">SUM(E61:F61)</f>
        <v>20229</v>
      </c>
      <c r="E61" s="37">
        <v>20152</v>
      </c>
      <c r="F61" s="37">
        <v>77</v>
      </c>
      <c r="G61" s="13"/>
      <c r="H61" s="34">
        <v>552</v>
      </c>
      <c r="I61" s="7"/>
      <c r="J61" s="47"/>
    </row>
    <row r="62" spans="1:10" ht="21.75" customHeight="1" x14ac:dyDescent="0.15">
      <c r="A62" s="24"/>
      <c r="B62" s="9"/>
      <c r="C62" s="9" t="s">
        <v>31</v>
      </c>
      <c r="D62" s="8">
        <f t="shared" si="3"/>
        <v>12311</v>
      </c>
      <c r="E62" s="37">
        <v>12267</v>
      </c>
      <c r="F62" s="37">
        <v>44</v>
      </c>
      <c r="G62" s="13"/>
      <c r="H62" s="34">
        <v>552</v>
      </c>
      <c r="I62" s="7"/>
      <c r="J62" s="47"/>
    </row>
    <row r="63" spans="1:10" ht="21.75" customHeight="1" x14ac:dyDescent="0.15">
      <c r="A63" s="24"/>
      <c r="B63" s="9"/>
      <c r="C63" s="9" t="s">
        <v>32</v>
      </c>
      <c r="D63" s="8">
        <f t="shared" si="3"/>
        <v>13605</v>
      </c>
      <c r="E63" s="37">
        <v>13583</v>
      </c>
      <c r="F63" s="37">
        <v>22</v>
      </c>
      <c r="G63" s="13"/>
      <c r="H63" s="34">
        <v>552</v>
      </c>
      <c r="I63" s="7"/>
      <c r="J63" s="47"/>
    </row>
    <row r="64" spans="1:10" ht="21.75" customHeight="1" x14ac:dyDescent="0.15">
      <c r="A64" s="24"/>
      <c r="B64" s="25" t="s">
        <v>64</v>
      </c>
      <c r="C64" s="25" t="s">
        <v>2</v>
      </c>
      <c r="D64" s="26">
        <f>SUM(D65:D68)</f>
        <v>53995</v>
      </c>
      <c r="E64" s="26">
        <f>SUM(E65:E68)</f>
        <v>53860</v>
      </c>
      <c r="F64" s="26">
        <f>SUM(F65:F68)</f>
        <v>135</v>
      </c>
      <c r="G64" s="17">
        <f>ROUNDUP(D64*0.2,0)</f>
        <v>10799</v>
      </c>
      <c r="H64" s="27"/>
      <c r="J64" s="47"/>
    </row>
    <row r="65" spans="1:10" ht="21.75" customHeight="1" x14ac:dyDescent="0.15">
      <c r="A65" s="24"/>
      <c r="B65" s="9"/>
      <c r="C65" s="9" t="s">
        <v>33</v>
      </c>
      <c r="D65" s="8">
        <f t="shared" si="3"/>
        <v>10512</v>
      </c>
      <c r="E65" s="37">
        <v>10444</v>
      </c>
      <c r="F65" s="37">
        <v>68</v>
      </c>
      <c r="G65" s="13"/>
      <c r="H65" s="34">
        <v>540</v>
      </c>
      <c r="I65" s="7"/>
      <c r="J65" s="47"/>
    </row>
    <row r="66" spans="1:10" ht="21.75" customHeight="1" x14ac:dyDescent="0.15">
      <c r="A66" s="24"/>
      <c r="B66" s="9"/>
      <c r="C66" s="9" t="s">
        <v>34</v>
      </c>
      <c r="D66" s="8">
        <f t="shared" si="3"/>
        <v>17754</v>
      </c>
      <c r="E66" s="37">
        <v>17744</v>
      </c>
      <c r="F66" s="37">
        <v>10</v>
      </c>
      <c r="G66" s="13"/>
      <c r="H66" s="34">
        <v>540</v>
      </c>
      <c r="I66" s="7"/>
      <c r="J66" s="47"/>
    </row>
    <row r="67" spans="1:10" ht="21.75" customHeight="1" x14ac:dyDescent="0.15">
      <c r="A67" s="24"/>
      <c r="B67" s="9"/>
      <c r="C67" s="9" t="s">
        <v>35</v>
      </c>
      <c r="D67" s="8">
        <f t="shared" si="3"/>
        <v>14941</v>
      </c>
      <c r="E67" s="37">
        <v>14913</v>
      </c>
      <c r="F67" s="37">
        <v>28</v>
      </c>
      <c r="G67" s="13"/>
      <c r="H67" s="34">
        <v>540</v>
      </c>
      <c r="I67" s="7"/>
      <c r="J67" s="47"/>
    </row>
    <row r="68" spans="1:10" ht="21.75" customHeight="1" thickBot="1" x14ac:dyDescent="0.2">
      <c r="A68" s="28"/>
      <c r="B68" s="29"/>
      <c r="C68" s="29" t="s">
        <v>36</v>
      </c>
      <c r="D68" s="23">
        <f t="shared" si="3"/>
        <v>10788</v>
      </c>
      <c r="E68" s="38">
        <v>10759</v>
      </c>
      <c r="F68" s="38">
        <v>29</v>
      </c>
      <c r="G68" s="30"/>
      <c r="H68" s="35">
        <v>540</v>
      </c>
      <c r="I68" s="7"/>
      <c r="J68" s="47"/>
    </row>
    <row r="70" spans="1:10" ht="38.25" customHeight="1" x14ac:dyDescent="0.15">
      <c r="A70" s="80" t="s">
        <v>65</v>
      </c>
      <c r="B70" s="75"/>
      <c r="C70" s="75"/>
      <c r="D70" s="75"/>
      <c r="E70" s="75"/>
      <c r="F70" s="75"/>
      <c r="G70" s="75"/>
      <c r="H70" s="75"/>
    </row>
  </sheetData>
  <mergeCells count="41">
    <mergeCell ref="G33:H33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A36:D36"/>
    <mergeCell ref="A35:H35"/>
    <mergeCell ref="G39:G40"/>
    <mergeCell ref="H39:H40"/>
    <mergeCell ref="A70:H70"/>
    <mergeCell ref="A39:A40"/>
    <mergeCell ref="B39:B40"/>
    <mergeCell ref="C39:C40"/>
    <mergeCell ref="D39:F39"/>
    <mergeCell ref="A1:D1"/>
    <mergeCell ref="G12:H12"/>
    <mergeCell ref="G13:H13"/>
    <mergeCell ref="G14:H14"/>
    <mergeCell ref="A5:H5"/>
    <mergeCell ref="A3:H3"/>
    <mergeCell ref="A10:A11"/>
    <mergeCell ref="B10:D10"/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2017-01-05T11:20:38Z</cp:lastPrinted>
  <dcterms:created xsi:type="dcterms:W3CDTF">2007-05-31T01:41:30Z</dcterms:created>
  <dcterms:modified xsi:type="dcterms:W3CDTF">2019-01-07T00:40:39Z</dcterms:modified>
</cp:coreProperties>
</file>