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5" yWindow="420" windowWidth="15570" windowHeight="4080" tabRatio="818" firstSheet="1" activeTab="2"/>
  </bookViews>
  <sheets>
    <sheet name="집계표" sheetId="56" state="hidden" r:id="rId1"/>
    <sheet name="총괄(변경)" sheetId="84" r:id="rId2"/>
    <sheet name="19계획(변경)" sheetId="88" r:id="rId3"/>
    <sheet name="20계획(변경" sheetId="82" r:id="rId4"/>
    <sheet name="15계획 (투보)" sheetId="69" state="hidden" r:id="rId5"/>
    <sheet name="15실적(정리)" sheetId="71" state="hidden" r:id="rId6"/>
    <sheet name="15실적(투보)" sheetId="70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localSheetId="4" hidden="1">[1]양식3!#REF!</definedName>
    <definedName name="__123Graph_A" localSheetId="5" hidden="1">[1]양식3!#REF!</definedName>
    <definedName name="__123Graph_A" localSheetId="2" hidden="1">[1]양식3!#REF!</definedName>
    <definedName name="__123Graph_A" localSheetId="3" hidden="1">[1]양식3!#REF!</definedName>
    <definedName name="__123Graph_A" hidden="1">[1]양식3!#REF!</definedName>
    <definedName name="__124GRAPH_A" localSheetId="4" hidden="1">[2]양식3!#REF!</definedName>
    <definedName name="__124GRAPH_A" localSheetId="5" hidden="1">[2]양식3!#REF!</definedName>
    <definedName name="__124GRAPH_A" localSheetId="2" hidden="1">[2]양식3!#REF!</definedName>
    <definedName name="__124GRAPH_A" localSheetId="3" hidden="1">[2]양식3!#REF!</definedName>
    <definedName name="__124GRAPH_A" hidden="1">[2]양식3!#REF!</definedName>
    <definedName name="_Fill" localSheetId="4" hidden="1">#REF!</definedName>
    <definedName name="_Fill" localSheetId="5" hidden="1">#REF!</definedName>
    <definedName name="_Fill" localSheetId="2" hidden="1">#REF!</definedName>
    <definedName name="_Fill" localSheetId="3" hidden="1">#REF!</definedName>
    <definedName name="_Fill" hidden="1">#REF!</definedName>
    <definedName name="_xlnm._FilterDatabase" localSheetId="5" hidden="1">'15실적(정리)'!$A$3:$N$240</definedName>
    <definedName name="_xlnm._FilterDatabase" localSheetId="2" hidden="1">'19계획(변경)'!$A$3:$J$251</definedName>
    <definedName name="_xlnm._FilterDatabase" localSheetId="3" hidden="1">'20계획(변경'!$A$3:$J$67</definedName>
    <definedName name="_Key2" localSheetId="4" hidden="1">#REF!</definedName>
    <definedName name="_Key2" localSheetId="5" hidden="1">#REF!</definedName>
    <definedName name="_Key2" localSheetId="2" hidden="1">#REF!</definedName>
    <definedName name="_Key2" localSheetId="3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Sort" localSheetId="4" hidden="1">#REF!</definedName>
    <definedName name="_Sort" localSheetId="5" hidden="1">#REF!</definedName>
    <definedName name="_Sort" localSheetId="2" hidden="1">#REF!</definedName>
    <definedName name="_Sort" localSheetId="3" hidden="1">#REF!</definedName>
    <definedName name="_Sort" hidden="1">#REF!</definedName>
    <definedName name="aaa" localSheetId="4" hidden="1">'[3]◀-▶'!#REF!</definedName>
    <definedName name="aaa" localSheetId="5" hidden="1">'[3]◀-▶'!#REF!</definedName>
    <definedName name="aaa" localSheetId="2" hidden="1">'[3]◀-▶'!#REF!</definedName>
    <definedName name="aaa" localSheetId="3" hidden="1">'[3]◀-▶'!#REF!</definedName>
    <definedName name="aaa" hidden="1">'[3]◀-▶'!#REF!</definedName>
    <definedName name="cjaqnwkfyek" localSheetId="4" hidden="1">#REF!</definedName>
    <definedName name="cjaqnwkfyek" localSheetId="5" hidden="1">#REF!</definedName>
    <definedName name="cjaqnwkfyek" localSheetId="2" hidden="1">#REF!</definedName>
    <definedName name="cjaqnwkfyek" localSheetId="3" hidden="1">#REF!</definedName>
    <definedName name="cjaqnwkfyek" hidden="1">#REF!</definedName>
    <definedName name="gg" localSheetId="4" hidden="1">'[4]◀-▶'!#REF!</definedName>
    <definedName name="gg" localSheetId="5" hidden="1">'[4]◀-▶'!#REF!</definedName>
    <definedName name="gg" localSheetId="2" hidden="1">'[4]◀-▶'!#REF!</definedName>
    <definedName name="gg" localSheetId="3" hidden="1">'[4]◀-▶'!#REF!</definedName>
    <definedName name="gg" hidden="1">'[4]◀-▶'!#REF!</definedName>
    <definedName name="LLL" localSheetId="4" hidden="1">'[4]◀-▶'!#REF!</definedName>
    <definedName name="LLL" localSheetId="5" hidden="1">'[4]◀-▶'!#REF!</definedName>
    <definedName name="LLL" localSheetId="2" hidden="1">'[4]◀-▶'!#REF!</definedName>
    <definedName name="LLL" localSheetId="3" hidden="1">'[4]◀-▶'!#REF!</definedName>
    <definedName name="LLL" hidden="1">'[4]◀-▶'!#REF!</definedName>
    <definedName name="pp" localSheetId="4" hidden="1">[5]양식3!#REF!</definedName>
    <definedName name="pp" localSheetId="5" hidden="1">[5]양식3!#REF!</definedName>
    <definedName name="pp" localSheetId="2" hidden="1">[5]양식3!#REF!</definedName>
    <definedName name="pp" localSheetId="3" hidden="1">[5]양식3!#REF!</definedName>
    <definedName name="pp" hidden="1">[5]양식3!#REF!</definedName>
    <definedName name="_xlnm.Print_Area" localSheetId="2">'19계획(변경)'!$A$1:$J$251</definedName>
    <definedName name="_xlnm.Print_Area" localSheetId="3">'20계획(변경'!$A$1:$J$67</definedName>
    <definedName name="_xlnm.Print_Titles" localSheetId="2">'19계획(변경)'!$3:$3</definedName>
    <definedName name="QQQ" localSheetId="4" hidden="1">[6]양식3!#REF!</definedName>
    <definedName name="QQQ" localSheetId="5" hidden="1">[6]양식3!#REF!</definedName>
    <definedName name="QQQ" localSheetId="2" hidden="1">[6]양식3!#REF!</definedName>
    <definedName name="QQQ" localSheetId="3" hidden="1">[6]양식3!#REF!</definedName>
    <definedName name="QQQ" hidden="1">[6]양식3!#REF!</definedName>
    <definedName name="QQQQQQ" localSheetId="4" hidden="1">'[4]◀-▶'!#REF!</definedName>
    <definedName name="QQQQQQ" localSheetId="5" hidden="1">'[4]◀-▶'!#REF!</definedName>
    <definedName name="QQQQQQ" localSheetId="2" hidden="1">'[4]◀-▶'!#REF!</definedName>
    <definedName name="QQQQQQ" localSheetId="3" hidden="1">'[4]◀-▶'!#REF!</definedName>
    <definedName name="QQQQQQ" hidden="1">'[4]◀-▶'!#REF!</definedName>
    <definedName name="QQQQQQQQ" localSheetId="4" hidden="1">'[4]◀-▶'!#REF!</definedName>
    <definedName name="QQQQQQQQ" localSheetId="5" hidden="1">'[4]◀-▶'!#REF!</definedName>
    <definedName name="QQQQQQQQ" localSheetId="2" hidden="1">'[4]◀-▶'!#REF!</definedName>
    <definedName name="QQQQQQQQ" localSheetId="3" hidden="1">'[4]◀-▶'!#REF!</definedName>
    <definedName name="QQQQQQQQ" hidden="1">'[4]◀-▶'!#REF!</definedName>
    <definedName name="qwqwq" localSheetId="4" hidden="1">[6]양식3!#REF!</definedName>
    <definedName name="qwqwq" localSheetId="5" hidden="1">[6]양식3!#REF!</definedName>
    <definedName name="qwqwq" localSheetId="2" hidden="1">[6]양식3!#REF!</definedName>
    <definedName name="qwqwq" localSheetId="3" hidden="1">[6]양식3!#REF!</definedName>
    <definedName name="qwqwq" hidden="1">[6]양식3!#REF!</definedName>
    <definedName name="tjrudxor" localSheetId="4" hidden="1">[7]양식3!#REF!</definedName>
    <definedName name="tjrudxor" localSheetId="5" hidden="1">[7]양식3!#REF!</definedName>
    <definedName name="tjrudxor" localSheetId="2" hidden="1">[7]양식3!#REF!</definedName>
    <definedName name="tjrudxor" localSheetId="3" hidden="1">[7]양식3!#REF!</definedName>
    <definedName name="tjrudxor" hidden="1">[7]양식3!#REF!</definedName>
    <definedName name="wewrre" localSheetId="4" hidden="1">[5]양식3!#REF!</definedName>
    <definedName name="wewrre" localSheetId="5" hidden="1">[5]양식3!#REF!</definedName>
    <definedName name="wewrre" localSheetId="2" hidden="1">[5]양식3!#REF!</definedName>
    <definedName name="wewrre" localSheetId="3" hidden="1">[5]양식3!#REF!</definedName>
    <definedName name="wewrre" hidden="1">[5]양식3!#REF!</definedName>
    <definedName name="Z_F9671AE9_C27B_432E_8BF9_6492D59534EC_.wvu.PrintArea" localSheetId="4" hidden="1">#REF!</definedName>
    <definedName name="Z_F9671AE9_C27B_432E_8BF9_6492D59534EC_.wvu.PrintArea" localSheetId="5" hidden="1">#REF!</definedName>
    <definedName name="Z_F9671AE9_C27B_432E_8BF9_6492D59534EC_.wvu.PrintArea" localSheetId="2" hidden="1">#REF!</definedName>
    <definedName name="Z_F9671AE9_C27B_432E_8BF9_6492D59534EC_.wvu.PrintArea" localSheetId="3" hidden="1">#REF!</definedName>
    <definedName name="Z_F9671AE9_C27B_432E_8BF9_6492D59534EC_.wvu.PrintArea" hidden="1">#REF!</definedName>
    <definedName name="Z_F9671AE9_C27B_432E_8BF9_6492D59534EC_.wvu.PrintTitles" localSheetId="4" hidden="1">#REF!</definedName>
    <definedName name="Z_F9671AE9_C27B_432E_8BF9_6492D59534EC_.wvu.PrintTitles" localSheetId="5" hidden="1">#REF!</definedName>
    <definedName name="Z_F9671AE9_C27B_432E_8BF9_6492D59534EC_.wvu.PrintTitles" localSheetId="2" hidden="1">#REF!</definedName>
    <definedName name="Z_F9671AE9_C27B_432E_8BF9_6492D59534EC_.wvu.PrintTitles" localSheetId="3" hidden="1">#REF!</definedName>
    <definedName name="Z_F9671AE9_C27B_432E_8BF9_6492D59534EC_.wvu.PrintTitles" hidden="1">#REF!</definedName>
    <definedName name="ㄱ휴ㅣ시" localSheetId="4" hidden="1">#REF!</definedName>
    <definedName name="ㄱ휴ㅣ시" localSheetId="5" hidden="1">#REF!</definedName>
    <definedName name="ㄱ휴ㅣ시" localSheetId="2" hidden="1">#REF!</definedName>
    <definedName name="ㄱ휴ㅣ시" localSheetId="3" hidden="1">#REF!</definedName>
    <definedName name="ㄱ휴ㅣ시" hidden="1">#REF!</definedName>
    <definedName name="가가가가" localSheetId="4" hidden="1">[5]양식3!#REF!</definedName>
    <definedName name="가가가가" localSheetId="5" hidden="1">[5]양식3!#REF!</definedName>
    <definedName name="가가가가" localSheetId="2" hidden="1">[5]양식3!#REF!</definedName>
    <definedName name="가가가가" localSheetId="3" hidden="1">[5]양식3!#REF!</definedName>
    <definedName name="가가가가" hidden="1">[5]양식3!#REF!</definedName>
    <definedName name="경영" localSheetId="4" hidden="1">[6]양식3!#REF!</definedName>
    <definedName name="경영" localSheetId="5" hidden="1">[6]양식3!#REF!</definedName>
    <definedName name="경영" localSheetId="2" hidden="1">[6]양식3!#REF!</definedName>
    <definedName name="경영" localSheetId="3" hidden="1">[6]양식3!#REF!</definedName>
    <definedName name="경영" hidden="1">[6]양식3!#REF!</definedName>
    <definedName name="고급" localSheetId="4" hidden="1">[5]양식3!#REF!</definedName>
    <definedName name="고급" localSheetId="5" hidden="1">[5]양식3!#REF!</definedName>
    <definedName name="고급" localSheetId="2" hidden="1">[5]양식3!#REF!</definedName>
    <definedName name="고급" localSheetId="3" hidden="1">[5]양식3!#REF!</definedName>
    <definedName name="고급" hidden="1">[5]양식3!#REF!</definedName>
    <definedName name="공사비계산" localSheetId="4" hidden="1">[6]양식3!#REF!</definedName>
    <definedName name="공사비계산" localSheetId="5" hidden="1">[6]양식3!#REF!</definedName>
    <definedName name="공사비계산" localSheetId="2" hidden="1">[6]양식3!#REF!</definedName>
    <definedName name="공사비계산" localSheetId="3" hidden="1">[6]양식3!#REF!</definedName>
    <definedName name="공사비계산" hidden="1">[6]양식3!#REF!</definedName>
    <definedName name="권과장님증감" localSheetId="4" hidden="1">#REF!</definedName>
    <definedName name="권과장님증감" localSheetId="5" hidden="1">#REF!</definedName>
    <definedName name="권과장님증감" localSheetId="2" hidden="1">#REF!</definedName>
    <definedName name="권과장님증감" localSheetId="3" hidden="1">#REF!</definedName>
    <definedName name="권과장님증감" hidden="1">#REF!</definedName>
    <definedName name="ㄴㄴㄴ" localSheetId="4" hidden="1">[5]양식3!#REF!</definedName>
    <definedName name="ㄴㄴㄴ" localSheetId="5" hidden="1">[5]양식3!#REF!</definedName>
    <definedName name="ㄴㄴㄴ" localSheetId="2" hidden="1">[5]양식3!#REF!</definedName>
    <definedName name="ㄴㄴㄴ" localSheetId="3" hidden="1">[5]양식3!#REF!</definedName>
    <definedName name="ㄴㄴㄴ" hidden="1">[5]양식3!#REF!</definedName>
    <definedName name="ㄴㅁㅇ" localSheetId="4" hidden="1">[2]양식3!#REF!</definedName>
    <definedName name="ㄴㅁㅇ" localSheetId="5" hidden="1">[2]양식3!#REF!</definedName>
    <definedName name="ㄴㅁㅇ" localSheetId="2" hidden="1">[2]양식3!#REF!</definedName>
    <definedName name="ㄴㅁㅇ" localSheetId="3" hidden="1">[2]양식3!#REF!</definedName>
    <definedName name="ㄴㅁㅇ" hidden="1">[2]양식3!#REF!</definedName>
    <definedName name="ㄷㄷㄷ" localSheetId="4" hidden="1">'[8]◀-▶'!#REF!</definedName>
    <definedName name="ㄷㄷㄷ" localSheetId="5" hidden="1">'[8]◀-▶'!#REF!</definedName>
    <definedName name="ㄷㄷㄷ" localSheetId="2" hidden="1">'[8]◀-▶'!#REF!</definedName>
    <definedName name="ㄷㄷㄷ" localSheetId="3" hidden="1">'[8]◀-▶'!#REF!</definedName>
    <definedName name="ㄷㄷㄷ" hidden="1">'[8]◀-▶'!#REF!</definedName>
    <definedName name="ㄹㅇㄴ" localSheetId="4" hidden="1">[2]양식3!#REF!</definedName>
    <definedName name="ㄹㅇㄴ" localSheetId="5" hidden="1">[2]양식3!#REF!</definedName>
    <definedName name="ㄹㅇㄴ" localSheetId="2" hidden="1">[2]양식3!#REF!</definedName>
    <definedName name="ㄹㅇㄴ" localSheetId="3" hidden="1">[2]양식3!#REF!</definedName>
    <definedName name="ㄹㅇㄴ" hidden="1">[2]양식3!#REF!</definedName>
    <definedName name="ㄹㅇㄹㅇㄴ" localSheetId="4" hidden="1">[2]양식3!#REF!</definedName>
    <definedName name="ㄹㅇㄹㅇㄴ" localSheetId="5" hidden="1">[2]양식3!#REF!</definedName>
    <definedName name="ㄹㅇㄹㅇㄴ" localSheetId="2" hidden="1">[2]양식3!#REF!</definedName>
    <definedName name="ㄹㅇㄹㅇㄴ" localSheetId="3" hidden="1">[2]양식3!#REF!</definedName>
    <definedName name="ㄹㅇㄹㅇㄴ" hidden="1">[2]양식3!#REF!</definedName>
    <definedName name="ㅀ" localSheetId="4" hidden="1">[5]양식3!#REF!</definedName>
    <definedName name="ㅀ" localSheetId="5" hidden="1">[5]양식3!#REF!</definedName>
    <definedName name="ㅀ" localSheetId="2" hidden="1">[5]양식3!#REF!</definedName>
    <definedName name="ㅀ" localSheetId="3" hidden="1">[5]양식3!#REF!</definedName>
    <definedName name="ㅀ" hidden="1">[5]양식3!#REF!</definedName>
    <definedName name="ㅀ햐" localSheetId="4" hidden="1">[5]양식3!#REF!</definedName>
    <definedName name="ㅀ햐" localSheetId="5" hidden="1">[5]양식3!#REF!</definedName>
    <definedName name="ㅀ햐" localSheetId="2" hidden="1">[5]양식3!#REF!</definedName>
    <definedName name="ㅀ햐" localSheetId="3" hidden="1">[5]양식3!#REF!</definedName>
    <definedName name="ㅀ햐" hidden="1">[5]양식3!#REF!</definedName>
    <definedName name="ㅁㄴㅇ" localSheetId="4" hidden="1">[2]양식3!#REF!</definedName>
    <definedName name="ㅁㄴㅇ" localSheetId="5" hidden="1">[2]양식3!#REF!</definedName>
    <definedName name="ㅁㄴㅇ" localSheetId="2" hidden="1">[2]양식3!#REF!</definedName>
    <definedName name="ㅁㄴㅇ" localSheetId="3" hidden="1">[2]양식3!#REF!</definedName>
    <definedName name="ㅁㄴㅇ" hidden="1">[2]양식3!#REF!</definedName>
    <definedName name="ㅁㄹㅈㄷㄹㅈ" localSheetId="4" hidden="1">[1]양식3!#REF!</definedName>
    <definedName name="ㅁㄹㅈㄷㄹㅈ" localSheetId="5" hidden="1">[1]양식3!#REF!</definedName>
    <definedName name="ㅁㄹㅈㄷㄹㅈ" localSheetId="2" hidden="1">[1]양식3!#REF!</definedName>
    <definedName name="ㅁㄹㅈㄷㄹㅈ" localSheetId="3" hidden="1">[1]양식3!#REF!</definedName>
    <definedName name="ㅁㄹㅈㄷㄹㅈ" hidden="1">[1]양식3!#REF!</definedName>
    <definedName name="마마" localSheetId="4" hidden="1">#REF!</definedName>
    <definedName name="마마" localSheetId="5" hidden="1">#REF!</definedName>
    <definedName name="마마" localSheetId="2" hidden="1">#REF!</definedName>
    <definedName name="마마" localSheetId="3" hidden="1">#REF!</definedName>
    <definedName name="마마" hidden="1">#REF!</definedName>
    <definedName name="ㅂㅈㄷ" localSheetId="4" hidden="1">[2]양식3!#REF!</definedName>
    <definedName name="ㅂㅈㄷ" localSheetId="5" hidden="1">[2]양식3!#REF!</definedName>
    <definedName name="ㅂㅈㄷ" localSheetId="2" hidden="1">[2]양식3!#REF!</definedName>
    <definedName name="ㅂㅈㄷ" localSheetId="3" hidden="1">[2]양식3!#REF!</definedName>
    <definedName name="ㅂㅈㄷ" hidden="1">[2]양식3!#REF!</definedName>
    <definedName name="바밥" localSheetId="4" hidden="1">#REF!</definedName>
    <definedName name="바밥" localSheetId="5" hidden="1">#REF!</definedName>
    <definedName name="바밥" localSheetId="2" hidden="1">#REF!</definedName>
    <definedName name="바밥" localSheetId="3" hidden="1">#REF!</definedName>
    <definedName name="바밥" hidden="1">#REF!</definedName>
    <definedName name="비계획" localSheetId="4" hidden="1">[6]양식3!#REF!</definedName>
    <definedName name="비계획" localSheetId="5" hidden="1">[6]양식3!#REF!</definedName>
    <definedName name="비계획" localSheetId="2" hidden="1">[6]양식3!#REF!</definedName>
    <definedName name="비계획" localSheetId="3" hidden="1">[6]양식3!#REF!</definedName>
    <definedName name="비계획" hidden="1">[6]양식3!#REF!</definedName>
    <definedName name="산출기준" localSheetId="4" hidden="1">[1]양식3!#REF!</definedName>
    <definedName name="산출기준" localSheetId="5" hidden="1">[1]양식3!#REF!</definedName>
    <definedName name="산출기준" localSheetId="2" hidden="1">[1]양식3!#REF!</definedName>
    <definedName name="산출기준" localSheetId="3" hidden="1">[1]양식3!#REF!</definedName>
    <definedName name="산출기준" hidden="1">[1]양식3!#REF!</definedName>
    <definedName name="ㅇ" localSheetId="4" hidden="1">#REF!</definedName>
    <definedName name="ㅇ" localSheetId="5" hidden="1">#REF!</definedName>
    <definedName name="ㅇ" localSheetId="2" hidden="1">#REF!</definedName>
    <definedName name="ㅇ" localSheetId="3" hidden="1">#REF!</definedName>
    <definedName name="ㅇ" hidden="1">#REF!</definedName>
    <definedName name="ㅇㄹㅇ" localSheetId="4" hidden="1">[6]양식3!#REF!</definedName>
    <definedName name="ㅇㄹㅇ" localSheetId="5" hidden="1">[6]양식3!#REF!</definedName>
    <definedName name="ㅇㄹㅇ" localSheetId="2" hidden="1">[6]양식3!#REF!</definedName>
    <definedName name="ㅇㄹㅇ" localSheetId="3" hidden="1">[6]양식3!#REF!</definedName>
    <definedName name="ㅇㄹㅇ" hidden="1">[6]양식3!#REF!</definedName>
    <definedName name="업무용공사비" localSheetId="4" hidden="1">[6]양식3!#REF!</definedName>
    <definedName name="업무용공사비" localSheetId="5" hidden="1">[6]양식3!#REF!</definedName>
    <definedName name="업무용공사비" localSheetId="2" hidden="1">[6]양식3!#REF!</definedName>
    <definedName name="업무용공사비" localSheetId="3" hidden="1">[6]양식3!#REF!</definedName>
    <definedName name="업무용공사비" hidden="1">[6]양식3!#REF!</definedName>
    <definedName name="요금" localSheetId="4" hidden="1">[6]양식3!#REF!</definedName>
    <definedName name="요금" localSheetId="5" hidden="1">[6]양식3!#REF!</definedName>
    <definedName name="요금" localSheetId="2" hidden="1">[6]양식3!#REF!</definedName>
    <definedName name="요금" localSheetId="3" hidden="1">[6]양식3!#REF!</definedName>
    <definedName name="요금" hidden="1">[6]양식3!#REF!</definedName>
    <definedName name="요약2" localSheetId="4" hidden="1">[5]양식3!#REF!</definedName>
    <definedName name="요약2" localSheetId="5" hidden="1">[5]양식3!#REF!</definedName>
    <definedName name="요약2" localSheetId="2" hidden="1">[5]양식3!#REF!</definedName>
    <definedName name="요약2" localSheetId="3" hidden="1">[5]양식3!#REF!</definedName>
    <definedName name="요약2" hidden="1">[5]양식3!#REF!</definedName>
    <definedName name="원단위추이" localSheetId="4" hidden="1">[1]양식3!#REF!</definedName>
    <definedName name="원단위추이" localSheetId="5" hidden="1">[1]양식3!#REF!</definedName>
    <definedName name="원단위추이" localSheetId="2" hidden="1">[1]양식3!#REF!</definedName>
    <definedName name="원단위추이" localSheetId="3" hidden="1">[1]양식3!#REF!</definedName>
    <definedName name="원단위추이" hidden="1">[1]양식3!#REF!</definedName>
    <definedName name="원단이추이" localSheetId="4" hidden="1">[1]양식3!#REF!</definedName>
    <definedName name="원단이추이" localSheetId="5" hidden="1">[1]양식3!#REF!</definedName>
    <definedName name="원단이추이" localSheetId="2" hidden="1">[1]양식3!#REF!</definedName>
    <definedName name="원단이추이" localSheetId="3" hidden="1">[1]양식3!#REF!</definedName>
    <definedName name="원단이추이" hidden="1">[1]양식3!#REF!</definedName>
    <definedName name="이름" localSheetId="4" hidden="1">#REF!</definedName>
    <definedName name="이름" localSheetId="5" hidden="1">#REF!</definedName>
    <definedName name="이름" localSheetId="2" hidden="1">#REF!</definedName>
    <definedName name="이름" localSheetId="3" hidden="1">#REF!</definedName>
    <definedName name="이름" hidden="1">#REF!</definedName>
    <definedName name="일" localSheetId="4" hidden="1">[5]양식3!#REF!</definedName>
    <definedName name="일" localSheetId="5" hidden="1">[5]양식3!#REF!</definedName>
    <definedName name="일" localSheetId="2" hidden="1">[5]양식3!#REF!</definedName>
    <definedName name="일" localSheetId="3" hidden="1">[5]양식3!#REF!</definedName>
    <definedName name="일" hidden="1">[5]양식3!#REF!</definedName>
    <definedName name="일반투자" localSheetId="4" hidden="1">[6]양식3!#REF!</definedName>
    <definedName name="일반투자" localSheetId="5" hidden="1">[6]양식3!#REF!</definedName>
    <definedName name="일반투자" localSheetId="2" hidden="1">[6]양식3!#REF!</definedName>
    <definedName name="일반투자" localSheetId="3" hidden="1">[6]양식3!#REF!</definedName>
    <definedName name="일반투자" hidden="1">[6]양식3!#REF!</definedName>
    <definedName name="일번" localSheetId="4" hidden="1">[6]양식3!#REF!</definedName>
    <definedName name="일번" localSheetId="5" hidden="1">[6]양식3!#REF!</definedName>
    <definedName name="일번" localSheetId="2" hidden="1">[6]양식3!#REF!</definedName>
    <definedName name="일번" localSheetId="3" hidden="1">[6]양식3!#REF!</definedName>
    <definedName name="일번" hidden="1">[6]양식3!#REF!</definedName>
    <definedName name="임시" localSheetId="4" hidden="1">#REF!</definedName>
    <definedName name="임시" localSheetId="5" hidden="1">#REF!</definedName>
    <definedName name="임시" localSheetId="2" hidden="1">#REF!</definedName>
    <definedName name="임시" localSheetId="3" hidden="1">#REF!</definedName>
    <definedName name="임시" hidden="1">#REF!</definedName>
    <definedName name="중" localSheetId="4" hidden="1">'[3]◀-▶'!#REF!</definedName>
    <definedName name="중" localSheetId="5" hidden="1">'[3]◀-▶'!#REF!</definedName>
    <definedName name="중" localSheetId="2" hidden="1">'[3]◀-▶'!#REF!</definedName>
    <definedName name="중" localSheetId="3" hidden="1">'[3]◀-▶'!#REF!</definedName>
    <definedName name="중" hidden="1">'[3]◀-▶'!#REF!</definedName>
    <definedName name="중국" localSheetId="4" hidden="1">[9]임대손익!#REF!</definedName>
    <definedName name="중국" localSheetId="5" hidden="1">[9]임대손익!#REF!</definedName>
    <definedName name="중국" localSheetId="2" hidden="1">[9]임대손익!#REF!</definedName>
    <definedName name="중국" localSheetId="3" hidden="1">[9]임대손익!#REF!</definedName>
    <definedName name="중국" hidden="1">[9]임대손익!#REF!</definedName>
    <definedName name="중국1" localSheetId="4" hidden="1">[9]임대손익!#REF!</definedName>
    <definedName name="중국1" localSheetId="5" hidden="1">[9]임대손익!#REF!</definedName>
    <definedName name="중국1" localSheetId="2" hidden="1">[9]임대손익!#REF!</definedName>
    <definedName name="중국1" localSheetId="3" hidden="1">[9]임대손익!#REF!</definedName>
    <definedName name="중국1" hidden="1">[9]임대손익!#REF!</definedName>
    <definedName name="차질물량" localSheetId="4" hidden="1">[2]양식3!#REF!</definedName>
    <definedName name="차질물량" localSheetId="5" hidden="1">[2]양식3!#REF!</definedName>
    <definedName name="차질물량" localSheetId="2" hidden="1">[2]양식3!#REF!</definedName>
    <definedName name="차질물량" localSheetId="3" hidden="1">[2]양식3!#REF!</definedName>
    <definedName name="차질물량" hidden="1">[2]양식3!#REF!</definedName>
    <definedName name="체납현황" localSheetId="4" hidden="1">#REF!</definedName>
    <definedName name="체납현황" localSheetId="5" hidden="1">#REF!</definedName>
    <definedName name="체납현황" localSheetId="2" hidden="1">#REF!</definedName>
    <definedName name="체납현황" localSheetId="3" hidden="1">#REF!</definedName>
    <definedName name="체납현황" hidden="1">#REF!</definedName>
    <definedName name="투자형태별" localSheetId="4" hidden="1">[5]양식3!#REF!</definedName>
    <definedName name="투자형태별" localSheetId="5" hidden="1">[5]양식3!#REF!</definedName>
    <definedName name="투자형태별" localSheetId="2" hidden="1">[5]양식3!#REF!</definedName>
    <definedName name="투자형태별" localSheetId="3" hidden="1">[5]양식3!#REF!</definedName>
    <definedName name="투자형태별" hidden="1">[5]양식3!#REF!</definedName>
    <definedName name="평균이자율" localSheetId="4" hidden="1">[10]이자율!#REF!</definedName>
    <definedName name="평균이자율" localSheetId="5" hidden="1">[10]이자율!#REF!</definedName>
    <definedName name="평균이자율" localSheetId="2" hidden="1">[10]이자율!#REF!</definedName>
    <definedName name="평균이자율" localSheetId="3" hidden="1">[10]이자율!#REF!</definedName>
    <definedName name="평균이자율" hidden="1">[10]이자율!#REF!</definedName>
    <definedName name="호ㅓ호" localSheetId="4" hidden="1">[5]양식3!#REF!</definedName>
    <definedName name="호ㅓ호" localSheetId="5" hidden="1">[5]양식3!#REF!</definedName>
    <definedName name="호ㅓ호" localSheetId="2" hidden="1">[5]양식3!#REF!</definedName>
    <definedName name="호ㅓ호" localSheetId="3" hidden="1">[5]양식3!#REF!</definedName>
    <definedName name="호ㅓ호" hidden="1">[5]양식3!#REF!</definedName>
    <definedName name="ㅓㅡ" localSheetId="4" hidden="1">'[3]◀-▶'!#REF!</definedName>
    <definedName name="ㅓㅡ" localSheetId="5" hidden="1">'[3]◀-▶'!#REF!</definedName>
    <definedName name="ㅓㅡ" localSheetId="2" hidden="1">'[3]◀-▶'!#REF!</definedName>
    <definedName name="ㅓㅡ" localSheetId="3" hidden="1">'[3]◀-▶'!#REF!</definedName>
    <definedName name="ㅓㅡ" hidden="1">'[3]◀-▶'!#REF!</definedName>
    <definedName name="ㅜㅡㅜㅡㅜ" localSheetId="4" hidden="1">[5]양식3!#REF!</definedName>
    <definedName name="ㅜㅡㅜㅡㅜ" localSheetId="5" hidden="1">[5]양식3!#REF!</definedName>
    <definedName name="ㅜㅡㅜㅡㅜ" localSheetId="2" hidden="1">[5]양식3!#REF!</definedName>
    <definedName name="ㅜㅡㅜㅡㅜ" localSheetId="3" hidden="1">[5]양식3!#REF!</definedName>
    <definedName name="ㅜㅡㅜㅡㅜ" hidden="1">[5]양식3!#REF!</definedName>
  </definedNames>
  <calcPr calcId="145621"/>
</workbook>
</file>

<file path=xl/calcChain.xml><?xml version="1.0" encoding="utf-8"?>
<calcChain xmlns="http://schemas.openxmlformats.org/spreadsheetml/2006/main">
  <c r="N7" i="88" l="1"/>
  <c r="H15" i="84" l="1"/>
  <c r="G17" i="84"/>
  <c r="F17" i="84"/>
  <c r="I17" i="84"/>
  <c r="J17" i="84" l="1"/>
  <c r="H17" i="84"/>
  <c r="J16" i="84" l="1"/>
  <c r="I16" i="84"/>
  <c r="H16" i="84"/>
  <c r="G16" i="84"/>
  <c r="J15" i="84"/>
  <c r="I15" i="84"/>
  <c r="G15" i="84"/>
  <c r="J14" i="84"/>
  <c r="I14" i="84"/>
  <c r="H14" i="84"/>
  <c r="G14" i="84"/>
  <c r="G13" i="84"/>
  <c r="H13" i="84"/>
  <c r="I13" i="84"/>
  <c r="J13" i="84"/>
  <c r="J12" i="84"/>
  <c r="I12" i="84"/>
  <c r="H12" i="84"/>
  <c r="G12" i="84"/>
  <c r="J11" i="84"/>
  <c r="I11" i="84"/>
  <c r="H11" i="84"/>
  <c r="G11" i="84"/>
  <c r="J10" i="84"/>
  <c r="I10" i="84"/>
  <c r="H10" i="84"/>
  <c r="G10" i="84"/>
  <c r="F10" i="84"/>
  <c r="F9" i="84"/>
  <c r="J9" i="84"/>
  <c r="I9" i="84"/>
  <c r="H9" i="84"/>
  <c r="G9" i="84"/>
  <c r="J8" i="84"/>
  <c r="I8" i="84"/>
  <c r="H8" i="84"/>
  <c r="G8" i="84"/>
  <c r="E10" i="84"/>
  <c r="E17" i="84"/>
  <c r="D17" i="84"/>
  <c r="C17" i="84"/>
  <c r="F16" i="84"/>
  <c r="E16" i="84"/>
  <c r="D16" i="84"/>
  <c r="C16" i="84"/>
  <c r="F15" i="84"/>
  <c r="E15" i="84"/>
  <c r="D15" i="84"/>
  <c r="C15" i="84"/>
  <c r="F14" i="84"/>
  <c r="E14" i="84"/>
  <c r="D14" i="84"/>
  <c r="C14" i="84"/>
  <c r="F13" i="84"/>
  <c r="E13" i="84"/>
  <c r="F12" i="84"/>
  <c r="E12" i="84"/>
  <c r="C12" i="84"/>
  <c r="E11" i="84"/>
  <c r="D12" i="84"/>
  <c r="D13" i="84"/>
  <c r="C13" i="84"/>
  <c r="F11" i="84"/>
  <c r="D11" i="84"/>
  <c r="C11" i="84"/>
  <c r="D10" i="84"/>
  <c r="C10" i="84"/>
  <c r="E9" i="84"/>
  <c r="C9" i="84"/>
  <c r="D9" i="84"/>
  <c r="F8" i="84"/>
  <c r="E8" i="84"/>
  <c r="D8" i="84"/>
  <c r="C8" i="84"/>
  <c r="K8" i="84"/>
  <c r="L8" i="84"/>
  <c r="M8" i="84"/>
  <c r="M7" i="84" s="1"/>
  <c r="N8" i="84"/>
  <c r="K9" i="84"/>
  <c r="M9" i="84"/>
  <c r="N9" i="84"/>
  <c r="K10" i="84"/>
  <c r="L10" i="84"/>
  <c r="M10" i="84"/>
  <c r="N10" i="84"/>
  <c r="K11" i="84"/>
  <c r="L11" i="84"/>
  <c r="M11" i="84"/>
  <c r="N11" i="84"/>
  <c r="K12" i="84"/>
  <c r="L12" i="84"/>
  <c r="M12" i="84"/>
  <c r="N12" i="84"/>
  <c r="M13" i="84"/>
  <c r="M14" i="84"/>
  <c r="M15" i="84"/>
  <c r="M16" i="84"/>
  <c r="K17" i="84"/>
  <c r="M17" i="84"/>
  <c r="N17" i="84"/>
  <c r="J7" i="84" l="1"/>
  <c r="H7" i="84"/>
  <c r="I7" i="84"/>
  <c r="G7" i="84"/>
  <c r="F7" i="84"/>
  <c r="D7" i="84"/>
  <c r="E7" i="84"/>
  <c r="C7" i="84"/>
  <c r="N3" i="88" l="1"/>
  <c r="O3" i="88"/>
  <c r="P3" i="88"/>
  <c r="M3" i="88"/>
  <c r="G4" i="88" l="1"/>
  <c r="C195" i="88" a="1"/>
  <c r="E195" i="88" s="1"/>
  <c r="C179" i="88" a="1"/>
  <c r="E179" i="88" s="1"/>
  <c r="C173" i="88" a="1"/>
  <c r="E173" i="88" s="1"/>
  <c r="C158" i="88" a="1"/>
  <c r="E158" i="88" s="1"/>
  <c r="C24" i="88" a="1"/>
  <c r="C24" i="88" s="1"/>
  <c r="D196" i="88"/>
  <c r="E197" i="88"/>
  <c r="D163" i="88"/>
  <c r="E160" i="88"/>
  <c r="C174" i="88"/>
  <c r="D175" i="88"/>
  <c r="E176" i="88"/>
  <c r="D176" i="88"/>
  <c r="C175" i="88"/>
  <c r="G67" i="82"/>
  <c r="I66" i="82"/>
  <c r="G66" i="82"/>
  <c r="L16" i="84" s="1"/>
  <c r="F66" i="82"/>
  <c r="I65" i="82"/>
  <c r="G65" i="82"/>
  <c r="F65" i="82"/>
  <c r="I64" i="82"/>
  <c r="G64" i="82"/>
  <c r="F64" i="82"/>
  <c r="I52" i="82"/>
  <c r="N13" i="84" s="1"/>
  <c r="G52" i="82"/>
  <c r="F52" i="82"/>
  <c r="G5" i="82"/>
  <c r="H4" i="82"/>
  <c r="A234" i="71"/>
  <c r="B234" i="71"/>
  <c r="C234" i="71"/>
  <c r="D234" i="71"/>
  <c r="E234" i="71"/>
  <c r="F234" i="71"/>
  <c r="G234" i="71"/>
  <c r="H234" i="71"/>
  <c r="I234" i="71"/>
  <c r="J234" i="71"/>
  <c r="K234" i="71"/>
  <c r="L234" i="71"/>
  <c r="M234" i="71"/>
  <c r="N234" i="71"/>
  <c r="A235" i="71"/>
  <c r="B235" i="71"/>
  <c r="C235" i="71"/>
  <c r="D235" i="71"/>
  <c r="E235" i="71"/>
  <c r="F235" i="71"/>
  <c r="G235" i="71"/>
  <c r="H235" i="71"/>
  <c r="I235" i="71"/>
  <c r="J235" i="71"/>
  <c r="K235" i="71"/>
  <c r="L235" i="71"/>
  <c r="M235" i="71"/>
  <c r="N235" i="71"/>
  <c r="A236" i="71"/>
  <c r="B236" i="71"/>
  <c r="C236" i="71"/>
  <c r="D236" i="71"/>
  <c r="E236" i="71"/>
  <c r="F236" i="71"/>
  <c r="G236" i="71"/>
  <c r="H236" i="71"/>
  <c r="I236" i="71"/>
  <c r="J236" i="71"/>
  <c r="K236" i="71"/>
  <c r="L236" i="71"/>
  <c r="M236" i="71"/>
  <c r="N236" i="71"/>
  <c r="A237" i="71"/>
  <c r="B237" i="71"/>
  <c r="C237" i="71"/>
  <c r="D237" i="71"/>
  <c r="E237" i="71"/>
  <c r="F237" i="71"/>
  <c r="G237" i="71"/>
  <c r="H237" i="71"/>
  <c r="I237" i="71"/>
  <c r="J237" i="71"/>
  <c r="K237" i="71"/>
  <c r="L237" i="71"/>
  <c r="M237" i="71"/>
  <c r="N237" i="71"/>
  <c r="A238" i="71"/>
  <c r="B238" i="71"/>
  <c r="C238" i="71"/>
  <c r="D238" i="71"/>
  <c r="E238" i="71"/>
  <c r="F238" i="71"/>
  <c r="G238" i="71"/>
  <c r="H238" i="71"/>
  <c r="I238" i="71"/>
  <c r="J238" i="71"/>
  <c r="K238" i="71"/>
  <c r="L238" i="71"/>
  <c r="M238" i="71"/>
  <c r="N238" i="71"/>
  <c r="A239" i="71"/>
  <c r="B239" i="71"/>
  <c r="C239" i="71"/>
  <c r="D239" i="71"/>
  <c r="E239" i="71"/>
  <c r="F239" i="71"/>
  <c r="G239" i="71"/>
  <c r="H239" i="71"/>
  <c r="I239" i="71"/>
  <c r="J239" i="71"/>
  <c r="K239" i="71"/>
  <c r="L239" i="71"/>
  <c r="M239" i="71"/>
  <c r="N239" i="71"/>
  <c r="A240" i="71"/>
  <c r="B240" i="71"/>
  <c r="C240" i="71"/>
  <c r="D240" i="71"/>
  <c r="E240" i="71"/>
  <c r="F240" i="71"/>
  <c r="G240" i="71"/>
  <c r="H240" i="71"/>
  <c r="I240" i="71"/>
  <c r="J240" i="71"/>
  <c r="K240" i="71"/>
  <c r="L240" i="71"/>
  <c r="M240" i="71"/>
  <c r="N240" i="71"/>
  <c r="A217" i="71"/>
  <c r="B217" i="71"/>
  <c r="C217" i="71"/>
  <c r="D217" i="71"/>
  <c r="E217" i="71"/>
  <c r="F217" i="71"/>
  <c r="G217" i="71"/>
  <c r="H217" i="71"/>
  <c r="I217" i="71"/>
  <c r="J217" i="71"/>
  <c r="K217" i="71"/>
  <c r="L217" i="71"/>
  <c r="M217" i="71"/>
  <c r="N217" i="71"/>
  <c r="A218" i="71"/>
  <c r="B218" i="71"/>
  <c r="C218" i="71"/>
  <c r="D218" i="71"/>
  <c r="E218" i="71"/>
  <c r="F218" i="71"/>
  <c r="G218" i="71"/>
  <c r="H218" i="71"/>
  <c r="I218" i="71"/>
  <c r="J218" i="71"/>
  <c r="K218" i="71"/>
  <c r="L218" i="71"/>
  <c r="M218" i="71"/>
  <c r="N218" i="71"/>
  <c r="A219" i="71"/>
  <c r="B219" i="71"/>
  <c r="C219" i="71"/>
  <c r="D219" i="71"/>
  <c r="E219" i="71"/>
  <c r="F219" i="71"/>
  <c r="G219" i="71"/>
  <c r="H219" i="71"/>
  <c r="I219" i="71"/>
  <c r="J219" i="71"/>
  <c r="K219" i="71"/>
  <c r="L219" i="71"/>
  <c r="M219" i="71"/>
  <c r="N219" i="71"/>
  <c r="A220" i="71"/>
  <c r="B220" i="71"/>
  <c r="C220" i="71"/>
  <c r="D220" i="71"/>
  <c r="E220" i="71"/>
  <c r="F220" i="71"/>
  <c r="G220" i="71"/>
  <c r="H220" i="71"/>
  <c r="I220" i="71"/>
  <c r="J220" i="71"/>
  <c r="K220" i="71"/>
  <c r="L220" i="71"/>
  <c r="M220" i="71"/>
  <c r="N220" i="71"/>
  <c r="A221" i="71"/>
  <c r="B221" i="71"/>
  <c r="C221" i="71"/>
  <c r="D221" i="71"/>
  <c r="E221" i="71"/>
  <c r="F221" i="71"/>
  <c r="G221" i="71"/>
  <c r="H221" i="71"/>
  <c r="I221" i="71"/>
  <c r="J221" i="71"/>
  <c r="K221" i="71"/>
  <c r="L221" i="71"/>
  <c r="M221" i="71"/>
  <c r="N221" i="71"/>
  <c r="A222" i="71"/>
  <c r="B222" i="71"/>
  <c r="C222" i="71"/>
  <c r="D222" i="71"/>
  <c r="E222" i="71"/>
  <c r="F222" i="71"/>
  <c r="G222" i="71"/>
  <c r="H222" i="71"/>
  <c r="I222" i="71"/>
  <c r="J222" i="71"/>
  <c r="K222" i="71"/>
  <c r="L222" i="71"/>
  <c r="M222" i="71"/>
  <c r="N222" i="71"/>
  <c r="A223" i="71"/>
  <c r="B223" i="71"/>
  <c r="C223" i="71"/>
  <c r="D223" i="71"/>
  <c r="E223" i="71"/>
  <c r="F223" i="71"/>
  <c r="G223" i="71"/>
  <c r="H223" i="71"/>
  <c r="I223" i="71"/>
  <c r="J223" i="71"/>
  <c r="K223" i="71"/>
  <c r="L223" i="71"/>
  <c r="M223" i="71"/>
  <c r="N223" i="71"/>
  <c r="A224" i="71"/>
  <c r="B224" i="71"/>
  <c r="C224" i="71"/>
  <c r="D224" i="71"/>
  <c r="E224" i="71"/>
  <c r="F224" i="71"/>
  <c r="G224" i="71"/>
  <c r="H224" i="71"/>
  <c r="I224" i="71"/>
  <c r="J224" i="71"/>
  <c r="K224" i="71"/>
  <c r="L224" i="71"/>
  <c r="M224" i="71"/>
  <c r="N224" i="71"/>
  <c r="A225" i="71"/>
  <c r="B225" i="71"/>
  <c r="C225" i="71"/>
  <c r="D225" i="71"/>
  <c r="E225" i="71"/>
  <c r="F225" i="71"/>
  <c r="G225" i="71"/>
  <c r="H225" i="71"/>
  <c r="I225" i="71"/>
  <c r="J225" i="71"/>
  <c r="K225" i="71"/>
  <c r="L225" i="71"/>
  <c r="M225" i="71"/>
  <c r="N225" i="71"/>
  <c r="A226" i="71"/>
  <c r="B226" i="71"/>
  <c r="C226" i="71"/>
  <c r="D226" i="71"/>
  <c r="E226" i="71"/>
  <c r="F226" i="71"/>
  <c r="G226" i="71"/>
  <c r="H226" i="71"/>
  <c r="I226" i="71"/>
  <c r="J226" i="71"/>
  <c r="K226" i="71"/>
  <c r="L226" i="71"/>
  <c r="M226" i="71"/>
  <c r="N226" i="71"/>
  <c r="A227" i="71"/>
  <c r="B227" i="71"/>
  <c r="C227" i="71"/>
  <c r="D227" i="71"/>
  <c r="E227" i="71"/>
  <c r="F227" i="71"/>
  <c r="G227" i="71"/>
  <c r="H227" i="71"/>
  <c r="I227" i="71"/>
  <c r="J227" i="71"/>
  <c r="K227" i="71"/>
  <c r="L227" i="71"/>
  <c r="M227" i="71"/>
  <c r="N227" i="71"/>
  <c r="A228" i="71"/>
  <c r="B228" i="71"/>
  <c r="C228" i="71"/>
  <c r="D228" i="71"/>
  <c r="E228" i="71"/>
  <c r="F228" i="71"/>
  <c r="G228" i="71"/>
  <c r="H228" i="71"/>
  <c r="I228" i="71"/>
  <c r="J228" i="71"/>
  <c r="K228" i="71"/>
  <c r="L228" i="71"/>
  <c r="M228" i="71"/>
  <c r="N228" i="71"/>
  <c r="A229" i="71"/>
  <c r="B229" i="71"/>
  <c r="C229" i="71"/>
  <c r="D229" i="71"/>
  <c r="E229" i="71"/>
  <c r="F229" i="71"/>
  <c r="G229" i="71"/>
  <c r="H229" i="71"/>
  <c r="I229" i="71"/>
  <c r="J229" i="71"/>
  <c r="K229" i="71"/>
  <c r="L229" i="71"/>
  <c r="M229" i="71"/>
  <c r="N229" i="71"/>
  <c r="A230" i="71"/>
  <c r="B230" i="71"/>
  <c r="C230" i="71"/>
  <c r="D230" i="71"/>
  <c r="E230" i="71"/>
  <c r="F230" i="71"/>
  <c r="G230" i="71"/>
  <c r="H230" i="71"/>
  <c r="I230" i="71"/>
  <c r="J230" i="71"/>
  <c r="K230" i="71"/>
  <c r="L230" i="71"/>
  <c r="M230" i="71"/>
  <c r="N230" i="71"/>
  <c r="A231" i="71"/>
  <c r="B231" i="71"/>
  <c r="C231" i="71"/>
  <c r="D231" i="71"/>
  <c r="E231" i="71"/>
  <c r="F231" i="71"/>
  <c r="G231" i="71"/>
  <c r="H231" i="71"/>
  <c r="I231" i="71"/>
  <c r="J231" i="71"/>
  <c r="K231" i="71"/>
  <c r="L231" i="71"/>
  <c r="M231" i="71"/>
  <c r="N231" i="71"/>
  <c r="A232" i="71"/>
  <c r="B232" i="71"/>
  <c r="C232" i="71"/>
  <c r="D232" i="71"/>
  <c r="E232" i="71"/>
  <c r="F232" i="71"/>
  <c r="G232" i="71"/>
  <c r="H232" i="71"/>
  <c r="I232" i="71"/>
  <c r="J232" i="71"/>
  <c r="K232" i="71"/>
  <c r="L232" i="71"/>
  <c r="M232" i="71"/>
  <c r="N232" i="71"/>
  <c r="A233" i="71"/>
  <c r="B233" i="71"/>
  <c r="C233" i="71"/>
  <c r="D233" i="71"/>
  <c r="E233" i="71"/>
  <c r="F233" i="71"/>
  <c r="G233" i="71"/>
  <c r="H233" i="71"/>
  <c r="I233" i="71"/>
  <c r="J233" i="71"/>
  <c r="K233" i="71"/>
  <c r="L233" i="71"/>
  <c r="M233" i="71"/>
  <c r="N233" i="71"/>
  <c r="A215" i="71"/>
  <c r="B215" i="71"/>
  <c r="C215" i="71"/>
  <c r="D215" i="71"/>
  <c r="E215" i="71"/>
  <c r="F215" i="71"/>
  <c r="G215" i="71"/>
  <c r="H215" i="71"/>
  <c r="I215" i="71"/>
  <c r="J215" i="71"/>
  <c r="K215" i="71"/>
  <c r="L215" i="71"/>
  <c r="M215" i="71"/>
  <c r="N215" i="71"/>
  <c r="A216" i="71"/>
  <c r="B216" i="71"/>
  <c r="C216" i="71"/>
  <c r="D216" i="71"/>
  <c r="E216" i="71"/>
  <c r="F216" i="71"/>
  <c r="G216" i="71"/>
  <c r="H216" i="71"/>
  <c r="I216" i="71"/>
  <c r="J216" i="71"/>
  <c r="K216" i="71"/>
  <c r="L216" i="71"/>
  <c r="M216" i="71"/>
  <c r="N216" i="71"/>
  <c r="A192" i="71"/>
  <c r="B192" i="71"/>
  <c r="C192" i="71"/>
  <c r="D192" i="71"/>
  <c r="E192" i="71"/>
  <c r="F192" i="71"/>
  <c r="G192" i="71"/>
  <c r="H192" i="71"/>
  <c r="I192" i="71"/>
  <c r="J192" i="71"/>
  <c r="K192" i="71"/>
  <c r="L192" i="71"/>
  <c r="M192" i="71"/>
  <c r="N192" i="71"/>
  <c r="A193" i="71"/>
  <c r="B193" i="71"/>
  <c r="C193" i="71"/>
  <c r="D193" i="71"/>
  <c r="E193" i="71"/>
  <c r="F193" i="71"/>
  <c r="G193" i="71"/>
  <c r="H193" i="71"/>
  <c r="I193" i="71"/>
  <c r="J193" i="71"/>
  <c r="K193" i="71"/>
  <c r="L193" i="71"/>
  <c r="M193" i="71"/>
  <c r="N193" i="71"/>
  <c r="A194" i="71"/>
  <c r="B194" i="71"/>
  <c r="C194" i="71"/>
  <c r="D194" i="71"/>
  <c r="E194" i="71"/>
  <c r="F194" i="71"/>
  <c r="G194" i="71"/>
  <c r="H194" i="71"/>
  <c r="I194" i="71"/>
  <c r="J194" i="71"/>
  <c r="K194" i="71"/>
  <c r="L194" i="71"/>
  <c r="M194" i="71"/>
  <c r="N194" i="71"/>
  <c r="A195" i="71"/>
  <c r="B195" i="71"/>
  <c r="C195" i="71"/>
  <c r="D195" i="71"/>
  <c r="E195" i="71"/>
  <c r="F195" i="71"/>
  <c r="G195" i="71"/>
  <c r="H195" i="71"/>
  <c r="I195" i="71"/>
  <c r="J195" i="71"/>
  <c r="K195" i="71"/>
  <c r="L195" i="71"/>
  <c r="M195" i="71"/>
  <c r="N195" i="71"/>
  <c r="A196" i="71"/>
  <c r="B196" i="71"/>
  <c r="C196" i="71"/>
  <c r="D196" i="71"/>
  <c r="E196" i="71"/>
  <c r="F196" i="71"/>
  <c r="G196" i="71"/>
  <c r="H196" i="71"/>
  <c r="I196" i="71"/>
  <c r="J196" i="71"/>
  <c r="K196" i="71"/>
  <c r="L196" i="71"/>
  <c r="M196" i="71"/>
  <c r="N196" i="71"/>
  <c r="A197" i="71"/>
  <c r="B197" i="71"/>
  <c r="C197" i="71"/>
  <c r="D197" i="71"/>
  <c r="E197" i="71"/>
  <c r="F197" i="71"/>
  <c r="G197" i="71"/>
  <c r="H197" i="71"/>
  <c r="I197" i="71"/>
  <c r="J197" i="71"/>
  <c r="K197" i="71"/>
  <c r="L197" i="71"/>
  <c r="M197" i="71"/>
  <c r="N197" i="71"/>
  <c r="A198" i="71"/>
  <c r="B198" i="71"/>
  <c r="C198" i="71"/>
  <c r="D198" i="71"/>
  <c r="E198" i="71"/>
  <c r="F198" i="71"/>
  <c r="G198" i="71"/>
  <c r="H198" i="71"/>
  <c r="I198" i="71"/>
  <c r="J198" i="71"/>
  <c r="K198" i="71"/>
  <c r="L198" i="71"/>
  <c r="M198" i="71"/>
  <c r="N198" i="71"/>
  <c r="A199" i="71"/>
  <c r="B199" i="71"/>
  <c r="C199" i="71"/>
  <c r="D199" i="71"/>
  <c r="E199" i="71"/>
  <c r="F199" i="71"/>
  <c r="G199" i="71"/>
  <c r="H199" i="71"/>
  <c r="I199" i="71"/>
  <c r="J199" i="71"/>
  <c r="K199" i="71"/>
  <c r="L199" i="71"/>
  <c r="M199" i="71"/>
  <c r="N199" i="71"/>
  <c r="A200" i="71"/>
  <c r="B200" i="71"/>
  <c r="C200" i="71"/>
  <c r="D200" i="71"/>
  <c r="E200" i="71"/>
  <c r="F200" i="71"/>
  <c r="G200" i="71"/>
  <c r="H200" i="71"/>
  <c r="I200" i="71"/>
  <c r="J200" i="71"/>
  <c r="K200" i="71"/>
  <c r="L200" i="71"/>
  <c r="M200" i="71"/>
  <c r="N200" i="71"/>
  <c r="A201" i="71"/>
  <c r="B201" i="71"/>
  <c r="C201" i="71"/>
  <c r="D201" i="71"/>
  <c r="E201" i="71"/>
  <c r="F201" i="71"/>
  <c r="G201" i="71"/>
  <c r="H201" i="71"/>
  <c r="I201" i="71"/>
  <c r="J201" i="71"/>
  <c r="K201" i="71"/>
  <c r="L201" i="71"/>
  <c r="M201" i="71"/>
  <c r="N201" i="71"/>
  <c r="A202" i="71"/>
  <c r="B202" i="71"/>
  <c r="C202" i="71"/>
  <c r="D202" i="71"/>
  <c r="E202" i="71"/>
  <c r="F202" i="71"/>
  <c r="G202" i="71"/>
  <c r="H202" i="71"/>
  <c r="I202" i="71"/>
  <c r="J202" i="71"/>
  <c r="K202" i="71"/>
  <c r="L202" i="71"/>
  <c r="M202" i="71"/>
  <c r="N202" i="71"/>
  <c r="A203" i="71"/>
  <c r="B203" i="71"/>
  <c r="C203" i="71"/>
  <c r="D203" i="71"/>
  <c r="E203" i="71"/>
  <c r="F203" i="71"/>
  <c r="G203" i="71"/>
  <c r="H203" i="71"/>
  <c r="I203" i="71"/>
  <c r="J203" i="71"/>
  <c r="K203" i="71"/>
  <c r="L203" i="71"/>
  <c r="M203" i="71"/>
  <c r="N203" i="71"/>
  <c r="A204" i="71"/>
  <c r="B204" i="71"/>
  <c r="C204" i="71"/>
  <c r="D204" i="71"/>
  <c r="E204" i="71"/>
  <c r="F204" i="71"/>
  <c r="G204" i="71"/>
  <c r="H204" i="71"/>
  <c r="I204" i="71"/>
  <c r="J204" i="71"/>
  <c r="K204" i="71"/>
  <c r="L204" i="71"/>
  <c r="M204" i="71"/>
  <c r="N204" i="71"/>
  <c r="A205" i="71"/>
  <c r="B205" i="71"/>
  <c r="C205" i="71"/>
  <c r="D205" i="71"/>
  <c r="E205" i="71"/>
  <c r="F205" i="71"/>
  <c r="G205" i="71"/>
  <c r="H205" i="71"/>
  <c r="I205" i="71"/>
  <c r="J205" i="71"/>
  <c r="K205" i="71"/>
  <c r="L205" i="71"/>
  <c r="M205" i="71"/>
  <c r="N205" i="71"/>
  <c r="A206" i="71"/>
  <c r="B206" i="71"/>
  <c r="C206" i="71"/>
  <c r="D206" i="71"/>
  <c r="E206" i="71"/>
  <c r="F206" i="71"/>
  <c r="G206" i="71"/>
  <c r="H206" i="71"/>
  <c r="I206" i="71"/>
  <c r="J206" i="71"/>
  <c r="K206" i="71"/>
  <c r="L206" i="71"/>
  <c r="M206" i="71"/>
  <c r="N206" i="71"/>
  <c r="A207" i="71"/>
  <c r="B207" i="71"/>
  <c r="C207" i="71"/>
  <c r="D207" i="71"/>
  <c r="E207" i="71"/>
  <c r="F207" i="71"/>
  <c r="G207" i="71"/>
  <c r="H207" i="71"/>
  <c r="I207" i="71"/>
  <c r="J207" i="71"/>
  <c r="K207" i="71"/>
  <c r="L207" i="71"/>
  <c r="M207" i="71"/>
  <c r="N207" i="71"/>
  <c r="A208" i="71"/>
  <c r="B208" i="71"/>
  <c r="C208" i="71"/>
  <c r="D208" i="71"/>
  <c r="E208" i="71"/>
  <c r="F208" i="71"/>
  <c r="G208" i="71"/>
  <c r="H208" i="71"/>
  <c r="I208" i="71"/>
  <c r="J208" i="71"/>
  <c r="K208" i="71"/>
  <c r="L208" i="71"/>
  <c r="M208" i="71"/>
  <c r="N208" i="71"/>
  <c r="A209" i="71"/>
  <c r="B209" i="71"/>
  <c r="C209" i="71"/>
  <c r="D209" i="71"/>
  <c r="E209" i="71"/>
  <c r="F209" i="71"/>
  <c r="G209" i="71"/>
  <c r="H209" i="71"/>
  <c r="I209" i="71"/>
  <c r="J209" i="71"/>
  <c r="K209" i="71"/>
  <c r="L209" i="71"/>
  <c r="M209" i="71"/>
  <c r="N209" i="71"/>
  <c r="A210" i="71"/>
  <c r="B210" i="71"/>
  <c r="C210" i="71"/>
  <c r="D210" i="71"/>
  <c r="E210" i="71"/>
  <c r="F210" i="71"/>
  <c r="G210" i="71"/>
  <c r="H210" i="71"/>
  <c r="I210" i="71"/>
  <c r="J210" i="71"/>
  <c r="K210" i="71"/>
  <c r="L210" i="71"/>
  <c r="M210" i="71"/>
  <c r="N210" i="71"/>
  <c r="A211" i="71"/>
  <c r="B211" i="71"/>
  <c r="C211" i="71"/>
  <c r="D211" i="71"/>
  <c r="E211" i="71"/>
  <c r="F211" i="71"/>
  <c r="G211" i="71"/>
  <c r="H211" i="71"/>
  <c r="I211" i="71"/>
  <c r="J211" i="71"/>
  <c r="K211" i="71"/>
  <c r="L211" i="71"/>
  <c r="M211" i="71"/>
  <c r="N211" i="71"/>
  <c r="A212" i="71"/>
  <c r="B212" i="71"/>
  <c r="C212" i="71"/>
  <c r="D212" i="71"/>
  <c r="E212" i="71"/>
  <c r="F212" i="71"/>
  <c r="G212" i="71"/>
  <c r="H212" i="71"/>
  <c r="I212" i="71"/>
  <c r="J212" i="71"/>
  <c r="K212" i="71"/>
  <c r="L212" i="71"/>
  <c r="M212" i="71"/>
  <c r="N212" i="71"/>
  <c r="A213" i="71"/>
  <c r="B213" i="71"/>
  <c r="C213" i="71"/>
  <c r="D213" i="71"/>
  <c r="E213" i="71"/>
  <c r="F213" i="71"/>
  <c r="G213" i="71"/>
  <c r="H213" i="71"/>
  <c r="I213" i="71"/>
  <c r="J213" i="71"/>
  <c r="K213" i="71"/>
  <c r="L213" i="71"/>
  <c r="M213" i="71"/>
  <c r="N213" i="71"/>
  <c r="A214" i="71"/>
  <c r="B214" i="71"/>
  <c r="C214" i="71"/>
  <c r="D214" i="71"/>
  <c r="E214" i="71"/>
  <c r="F214" i="71"/>
  <c r="G214" i="71"/>
  <c r="H214" i="71"/>
  <c r="I214" i="71"/>
  <c r="J214" i="71"/>
  <c r="K214" i="71"/>
  <c r="L214" i="71"/>
  <c r="M214" i="71"/>
  <c r="N214" i="71"/>
  <c r="A191" i="71"/>
  <c r="B191" i="71"/>
  <c r="C191" i="71"/>
  <c r="D191" i="71"/>
  <c r="E191" i="71"/>
  <c r="F191" i="71"/>
  <c r="G191" i="71"/>
  <c r="H191" i="71"/>
  <c r="I191" i="71"/>
  <c r="J191" i="71"/>
  <c r="K191" i="71"/>
  <c r="L191" i="71"/>
  <c r="M191" i="71"/>
  <c r="N191" i="71"/>
  <c r="A188" i="71"/>
  <c r="B188" i="71"/>
  <c r="C188" i="71"/>
  <c r="D188" i="71"/>
  <c r="E188" i="71"/>
  <c r="F188" i="71"/>
  <c r="G188" i="71"/>
  <c r="H188" i="71"/>
  <c r="I188" i="71"/>
  <c r="J188" i="71"/>
  <c r="K188" i="71"/>
  <c r="L188" i="71"/>
  <c r="M188" i="71"/>
  <c r="N188" i="71"/>
  <c r="A189" i="71"/>
  <c r="B189" i="71"/>
  <c r="C189" i="71"/>
  <c r="D189" i="71"/>
  <c r="E189" i="71"/>
  <c r="F189" i="71"/>
  <c r="G189" i="71"/>
  <c r="H189" i="71"/>
  <c r="I189" i="71"/>
  <c r="J189" i="71"/>
  <c r="K189" i="71"/>
  <c r="L189" i="71"/>
  <c r="M189" i="71"/>
  <c r="N189" i="71"/>
  <c r="A190" i="71"/>
  <c r="B190" i="71"/>
  <c r="C190" i="71"/>
  <c r="D190" i="71"/>
  <c r="E190" i="71"/>
  <c r="F190" i="71"/>
  <c r="G190" i="71"/>
  <c r="H190" i="71"/>
  <c r="I190" i="71"/>
  <c r="J190" i="71"/>
  <c r="K190" i="71"/>
  <c r="L190" i="71"/>
  <c r="M190" i="71"/>
  <c r="N190" i="71"/>
  <c r="A187" i="71"/>
  <c r="B187" i="71"/>
  <c r="C187" i="71"/>
  <c r="D187" i="71"/>
  <c r="E187" i="71"/>
  <c r="F187" i="71"/>
  <c r="G187" i="71"/>
  <c r="H187" i="71"/>
  <c r="I187" i="71"/>
  <c r="J187" i="71"/>
  <c r="K187" i="71"/>
  <c r="L187" i="71"/>
  <c r="M187" i="71"/>
  <c r="N187" i="71"/>
  <c r="A183" i="71"/>
  <c r="B183" i="71"/>
  <c r="C183" i="71"/>
  <c r="D183" i="71"/>
  <c r="E183" i="71"/>
  <c r="F183" i="71"/>
  <c r="G183" i="71"/>
  <c r="H183" i="71"/>
  <c r="I183" i="71"/>
  <c r="J183" i="71"/>
  <c r="K183" i="71"/>
  <c r="L183" i="71"/>
  <c r="M183" i="71"/>
  <c r="N183" i="71"/>
  <c r="A184" i="71"/>
  <c r="B184" i="71"/>
  <c r="C184" i="71"/>
  <c r="D184" i="71"/>
  <c r="E184" i="71"/>
  <c r="F184" i="71"/>
  <c r="G184" i="71"/>
  <c r="H184" i="71"/>
  <c r="I184" i="71"/>
  <c r="J184" i="71"/>
  <c r="K184" i="71"/>
  <c r="L184" i="71"/>
  <c r="M184" i="71"/>
  <c r="N184" i="71"/>
  <c r="A185" i="71"/>
  <c r="B185" i="71"/>
  <c r="C185" i="71"/>
  <c r="D185" i="71"/>
  <c r="E185" i="71"/>
  <c r="F185" i="71"/>
  <c r="G185" i="71"/>
  <c r="H185" i="71"/>
  <c r="I185" i="71"/>
  <c r="J185" i="71"/>
  <c r="K185" i="71"/>
  <c r="L185" i="71"/>
  <c r="M185" i="71"/>
  <c r="N185" i="71"/>
  <c r="A186" i="71"/>
  <c r="B186" i="71"/>
  <c r="C186" i="71"/>
  <c r="D186" i="71"/>
  <c r="E186" i="71"/>
  <c r="F186" i="71"/>
  <c r="G186" i="71"/>
  <c r="H186" i="71"/>
  <c r="I186" i="71"/>
  <c r="J186" i="71"/>
  <c r="K186" i="71"/>
  <c r="L186" i="71"/>
  <c r="M186" i="71"/>
  <c r="N186" i="71"/>
  <c r="A182" i="71"/>
  <c r="B182" i="71"/>
  <c r="C182" i="71"/>
  <c r="D182" i="71"/>
  <c r="E182" i="71"/>
  <c r="F182" i="71"/>
  <c r="G182" i="71"/>
  <c r="H182" i="71"/>
  <c r="I182" i="71"/>
  <c r="J182" i="71"/>
  <c r="K182" i="71"/>
  <c r="L182" i="71"/>
  <c r="M182" i="71"/>
  <c r="N182" i="71"/>
  <c r="A179" i="71"/>
  <c r="B179" i="71"/>
  <c r="C179" i="71"/>
  <c r="D179" i="71"/>
  <c r="E179" i="71"/>
  <c r="F179" i="71"/>
  <c r="G179" i="71"/>
  <c r="H179" i="71"/>
  <c r="I179" i="71"/>
  <c r="J179" i="71"/>
  <c r="K179" i="71"/>
  <c r="L179" i="71"/>
  <c r="M179" i="71"/>
  <c r="N179" i="71"/>
  <c r="A180" i="71"/>
  <c r="B180" i="71"/>
  <c r="C180" i="71"/>
  <c r="D180" i="71"/>
  <c r="E180" i="71"/>
  <c r="F180" i="71"/>
  <c r="G180" i="71"/>
  <c r="H180" i="71"/>
  <c r="I180" i="71"/>
  <c r="J180" i="71"/>
  <c r="K180" i="71"/>
  <c r="L180" i="71"/>
  <c r="M180" i="71"/>
  <c r="N180" i="71"/>
  <c r="A181" i="71"/>
  <c r="B181" i="71"/>
  <c r="C181" i="71"/>
  <c r="D181" i="71"/>
  <c r="E181" i="71"/>
  <c r="F181" i="71"/>
  <c r="G181" i="71"/>
  <c r="H181" i="71"/>
  <c r="I181" i="71"/>
  <c r="J181" i="71"/>
  <c r="K181" i="71"/>
  <c r="L181" i="71"/>
  <c r="M181" i="71"/>
  <c r="N181" i="71"/>
  <c r="A178" i="71"/>
  <c r="B178" i="71"/>
  <c r="C178" i="71"/>
  <c r="D178" i="71"/>
  <c r="E178" i="71"/>
  <c r="F178" i="71"/>
  <c r="G178" i="71"/>
  <c r="H178" i="71"/>
  <c r="I178" i="71"/>
  <c r="J178" i="71"/>
  <c r="K178" i="71"/>
  <c r="L178" i="71"/>
  <c r="M178" i="71"/>
  <c r="N178" i="71"/>
  <c r="A176" i="71"/>
  <c r="B176" i="71"/>
  <c r="C176" i="71"/>
  <c r="D176" i="71"/>
  <c r="E176" i="71"/>
  <c r="F176" i="71"/>
  <c r="G176" i="71"/>
  <c r="H176" i="71"/>
  <c r="I176" i="71"/>
  <c r="J176" i="71"/>
  <c r="K176" i="71"/>
  <c r="L176" i="71"/>
  <c r="M176" i="71"/>
  <c r="N176" i="71"/>
  <c r="A177" i="71"/>
  <c r="B177" i="71"/>
  <c r="C177" i="71"/>
  <c r="D177" i="71"/>
  <c r="E177" i="71"/>
  <c r="F177" i="71"/>
  <c r="G177" i="71"/>
  <c r="H177" i="71"/>
  <c r="I177" i="71"/>
  <c r="J177" i="71"/>
  <c r="K177" i="71"/>
  <c r="L177" i="71"/>
  <c r="M177" i="71"/>
  <c r="N177" i="71"/>
  <c r="A175" i="71"/>
  <c r="B175" i="71"/>
  <c r="C175" i="71"/>
  <c r="D175" i="71"/>
  <c r="E175" i="71"/>
  <c r="F175" i="71"/>
  <c r="G175" i="71"/>
  <c r="H175" i="71"/>
  <c r="I175" i="71"/>
  <c r="J175" i="71"/>
  <c r="K175" i="71"/>
  <c r="L175" i="71"/>
  <c r="M175" i="71"/>
  <c r="N175" i="71"/>
  <c r="A173" i="71"/>
  <c r="B173" i="71"/>
  <c r="C173" i="71"/>
  <c r="D173" i="71"/>
  <c r="E173" i="71"/>
  <c r="F173" i="71"/>
  <c r="G173" i="71"/>
  <c r="H173" i="71"/>
  <c r="I173" i="71"/>
  <c r="J173" i="71"/>
  <c r="K173" i="71"/>
  <c r="L173" i="71"/>
  <c r="M173" i="71"/>
  <c r="N173" i="71"/>
  <c r="A174" i="71"/>
  <c r="B174" i="71"/>
  <c r="C174" i="71"/>
  <c r="D174" i="71"/>
  <c r="E174" i="71"/>
  <c r="F174" i="71"/>
  <c r="G174" i="71"/>
  <c r="H174" i="71"/>
  <c r="I174" i="71"/>
  <c r="J174" i="71"/>
  <c r="K174" i="71"/>
  <c r="L174" i="71"/>
  <c r="M174" i="71"/>
  <c r="N174" i="71"/>
  <c r="A172" i="71"/>
  <c r="B172" i="71"/>
  <c r="C172" i="71"/>
  <c r="D172" i="71"/>
  <c r="E172" i="71"/>
  <c r="F172" i="71"/>
  <c r="G172" i="71"/>
  <c r="H172" i="71"/>
  <c r="I172" i="71"/>
  <c r="J172" i="71"/>
  <c r="K172" i="71"/>
  <c r="L172" i="71"/>
  <c r="M172" i="71"/>
  <c r="N172" i="71"/>
  <c r="A166" i="71"/>
  <c r="B166" i="71"/>
  <c r="C166" i="71"/>
  <c r="D166" i="71"/>
  <c r="E166" i="71"/>
  <c r="F166" i="71"/>
  <c r="G166" i="71"/>
  <c r="H166" i="71"/>
  <c r="I166" i="71"/>
  <c r="J166" i="71"/>
  <c r="K166" i="71"/>
  <c r="L166" i="71"/>
  <c r="M166" i="71"/>
  <c r="N166" i="71"/>
  <c r="A167" i="71"/>
  <c r="B167" i="71"/>
  <c r="C167" i="71"/>
  <c r="D167" i="71"/>
  <c r="E167" i="71"/>
  <c r="F167" i="71"/>
  <c r="G167" i="71"/>
  <c r="H167" i="71"/>
  <c r="I167" i="71"/>
  <c r="J167" i="71"/>
  <c r="K167" i="71"/>
  <c r="L167" i="71"/>
  <c r="M167" i="71"/>
  <c r="N167" i="71"/>
  <c r="A168" i="71"/>
  <c r="B168" i="71"/>
  <c r="C168" i="71"/>
  <c r="D168" i="71"/>
  <c r="E168" i="71"/>
  <c r="F168" i="71"/>
  <c r="G168" i="71"/>
  <c r="H168" i="71"/>
  <c r="I168" i="71"/>
  <c r="J168" i="71"/>
  <c r="K168" i="71"/>
  <c r="L168" i="71"/>
  <c r="M168" i="71"/>
  <c r="N168" i="71"/>
  <c r="A169" i="71"/>
  <c r="B169" i="71"/>
  <c r="C169" i="71"/>
  <c r="D169" i="71"/>
  <c r="E169" i="71"/>
  <c r="F169" i="71"/>
  <c r="G169" i="71"/>
  <c r="H169" i="71"/>
  <c r="I169" i="71"/>
  <c r="J169" i="71"/>
  <c r="K169" i="71"/>
  <c r="L169" i="71"/>
  <c r="M169" i="71"/>
  <c r="N169" i="71"/>
  <c r="A170" i="71"/>
  <c r="B170" i="71"/>
  <c r="C170" i="71"/>
  <c r="D170" i="71"/>
  <c r="E170" i="71"/>
  <c r="F170" i="71"/>
  <c r="G170" i="71"/>
  <c r="H170" i="71"/>
  <c r="I170" i="71"/>
  <c r="J170" i="71"/>
  <c r="K170" i="71"/>
  <c r="L170" i="71"/>
  <c r="M170" i="71"/>
  <c r="N170" i="71"/>
  <c r="A171" i="71"/>
  <c r="B171" i="71"/>
  <c r="C171" i="71"/>
  <c r="D171" i="71"/>
  <c r="E171" i="71"/>
  <c r="F171" i="71"/>
  <c r="G171" i="71"/>
  <c r="H171" i="71"/>
  <c r="I171" i="71"/>
  <c r="J171" i="71"/>
  <c r="K171" i="71"/>
  <c r="L171" i="71"/>
  <c r="M171" i="71"/>
  <c r="N171" i="71"/>
  <c r="A165" i="71"/>
  <c r="B165" i="71"/>
  <c r="C165" i="71"/>
  <c r="D165" i="71"/>
  <c r="E165" i="71"/>
  <c r="F165" i="71"/>
  <c r="G165" i="71"/>
  <c r="H165" i="71"/>
  <c r="I165" i="71"/>
  <c r="J165" i="71"/>
  <c r="K165" i="71"/>
  <c r="L165" i="71"/>
  <c r="M165" i="71"/>
  <c r="N165" i="71"/>
  <c r="A164" i="71"/>
  <c r="B164" i="71"/>
  <c r="C164" i="71"/>
  <c r="D164" i="71"/>
  <c r="E164" i="71"/>
  <c r="F164" i="71"/>
  <c r="G164" i="71"/>
  <c r="H164" i="71"/>
  <c r="I164" i="71"/>
  <c r="J164" i="71"/>
  <c r="K164" i="71"/>
  <c r="L164" i="71"/>
  <c r="M164" i="71"/>
  <c r="N164" i="71"/>
  <c r="A162" i="71"/>
  <c r="B162" i="71"/>
  <c r="C162" i="71"/>
  <c r="D162" i="71"/>
  <c r="E162" i="71"/>
  <c r="F162" i="71"/>
  <c r="G162" i="71"/>
  <c r="H162" i="71"/>
  <c r="I162" i="71"/>
  <c r="J162" i="71"/>
  <c r="K162" i="71"/>
  <c r="L162" i="71"/>
  <c r="M162" i="71"/>
  <c r="N162" i="71"/>
  <c r="A163" i="71"/>
  <c r="B163" i="71"/>
  <c r="C163" i="71"/>
  <c r="D163" i="71"/>
  <c r="E163" i="71"/>
  <c r="F163" i="71"/>
  <c r="G163" i="71"/>
  <c r="H163" i="71"/>
  <c r="I163" i="71"/>
  <c r="J163" i="71"/>
  <c r="K163" i="71"/>
  <c r="L163" i="71"/>
  <c r="M163" i="71"/>
  <c r="N163" i="71"/>
  <c r="A158" i="71"/>
  <c r="B158" i="71"/>
  <c r="C158" i="71"/>
  <c r="D158" i="71"/>
  <c r="E158" i="71"/>
  <c r="F158" i="71"/>
  <c r="G158" i="71"/>
  <c r="H158" i="71"/>
  <c r="I158" i="71"/>
  <c r="J158" i="71"/>
  <c r="K158" i="71"/>
  <c r="L158" i="71"/>
  <c r="M158" i="71"/>
  <c r="N158" i="71"/>
  <c r="A159" i="71"/>
  <c r="B159" i="71"/>
  <c r="C159" i="71"/>
  <c r="D159" i="71"/>
  <c r="E159" i="71"/>
  <c r="F159" i="71"/>
  <c r="G159" i="71"/>
  <c r="H159" i="71"/>
  <c r="I159" i="71"/>
  <c r="J159" i="71"/>
  <c r="K159" i="71"/>
  <c r="L159" i="71"/>
  <c r="M159" i="71"/>
  <c r="N159" i="71"/>
  <c r="A160" i="71"/>
  <c r="B160" i="71"/>
  <c r="C160" i="71"/>
  <c r="D160" i="71"/>
  <c r="E160" i="71"/>
  <c r="F160" i="71"/>
  <c r="G160" i="71"/>
  <c r="H160" i="71"/>
  <c r="I160" i="71"/>
  <c r="J160" i="71"/>
  <c r="K160" i="71"/>
  <c r="L160" i="71"/>
  <c r="M160" i="71"/>
  <c r="N160" i="71"/>
  <c r="A161" i="71"/>
  <c r="B161" i="71"/>
  <c r="C161" i="71"/>
  <c r="D161" i="71"/>
  <c r="E161" i="71"/>
  <c r="F161" i="71"/>
  <c r="G161" i="71"/>
  <c r="H161" i="71"/>
  <c r="I161" i="71"/>
  <c r="J161" i="71"/>
  <c r="K161" i="71"/>
  <c r="L161" i="71"/>
  <c r="M161" i="71"/>
  <c r="N161" i="71"/>
  <c r="A155" i="71"/>
  <c r="B155" i="71"/>
  <c r="C155" i="71"/>
  <c r="D155" i="71"/>
  <c r="E155" i="71"/>
  <c r="F155" i="71"/>
  <c r="G155" i="71"/>
  <c r="H155" i="71"/>
  <c r="I155" i="71"/>
  <c r="J155" i="71"/>
  <c r="K155" i="71"/>
  <c r="L155" i="71"/>
  <c r="M155" i="71"/>
  <c r="N155" i="71"/>
  <c r="A156" i="71"/>
  <c r="B156" i="71"/>
  <c r="C156" i="71"/>
  <c r="D156" i="71"/>
  <c r="E156" i="71"/>
  <c r="F156" i="71"/>
  <c r="G156" i="71"/>
  <c r="H156" i="71"/>
  <c r="I156" i="71"/>
  <c r="J156" i="71"/>
  <c r="K156" i="71"/>
  <c r="L156" i="71"/>
  <c r="M156" i="71"/>
  <c r="N156" i="71"/>
  <c r="A157" i="71"/>
  <c r="B157" i="71"/>
  <c r="C157" i="71"/>
  <c r="D157" i="71"/>
  <c r="E157" i="71"/>
  <c r="F157" i="71"/>
  <c r="G157" i="71"/>
  <c r="H157" i="71"/>
  <c r="I157" i="71"/>
  <c r="J157" i="71"/>
  <c r="K157" i="71"/>
  <c r="L157" i="71"/>
  <c r="M157" i="71"/>
  <c r="N157" i="71"/>
  <c r="A143" i="71"/>
  <c r="B143" i="71"/>
  <c r="C143" i="71"/>
  <c r="D143" i="71"/>
  <c r="E143" i="71"/>
  <c r="F143" i="71"/>
  <c r="G143" i="71"/>
  <c r="H143" i="71"/>
  <c r="I143" i="71"/>
  <c r="J143" i="71"/>
  <c r="K143" i="71"/>
  <c r="L143" i="71"/>
  <c r="M143" i="71"/>
  <c r="N143" i="71"/>
  <c r="A144" i="71"/>
  <c r="B144" i="71"/>
  <c r="C144" i="71"/>
  <c r="D144" i="71"/>
  <c r="E144" i="71"/>
  <c r="F144" i="71"/>
  <c r="G144" i="71"/>
  <c r="H144" i="71"/>
  <c r="I144" i="71"/>
  <c r="J144" i="71"/>
  <c r="K144" i="71"/>
  <c r="L144" i="71"/>
  <c r="M144" i="71"/>
  <c r="N144" i="71"/>
  <c r="A145" i="71"/>
  <c r="B145" i="71"/>
  <c r="C145" i="71"/>
  <c r="D145" i="71"/>
  <c r="E145" i="71"/>
  <c r="F145" i="71"/>
  <c r="G145" i="71"/>
  <c r="H145" i="71"/>
  <c r="I145" i="71"/>
  <c r="J145" i="71"/>
  <c r="K145" i="71"/>
  <c r="L145" i="71"/>
  <c r="M145" i="71"/>
  <c r="N145" i="71"/>
  <c r="A146" i="71"/>
  <c r="B146" i="71"/>
  <c r="C146" i="71"/>
  <c r="D146" i="71"/>
  <c r="E146" i="71"/>
  <c r="F146" i="71"/>
  <c r="G146" i="71"/>
  <c r="H146" i="71"/>
  <c r="I146" i="71"/>
  <c r="J146" i="71"/>
  <c r="K146" i="71"/>
  <c r="L146" i="71"/>
  <c r="M146" i="71"/>
  <c r="N146" i="71"/>
  <c r="A147" i="71"/>
  <c r="B147" i="71"/>
  <c r="C147" i="71"/>
  <c r="D147" i="71"/>
  <c r="E147" i="71"/>
  <c r="F147" i="71"/>
  <c r="G147" i="71"/>
  <c r="H147" i="71"/>
  <c r="I147" i="71"/>
  <c r="J147" i="71"/>
  <c r="K147" i="71"/>
  <c r="L147" i="71"/>
  <c r="M147" i="71"/>
  <c r="N147" i="71"/>
  <c r="A148" i="71"/>
  <c r="B148" i="71"/>
  <c r="C148" i="71"/>
  <c r="D148" i="71"/>
  <c r="E148" i="71"/>
  <c r="F148" i="71"/>
  <c r="G148" i="71"/>
  <c r="H148" i="71"/>
  <c r="I148" i="71"/>
  <c r="J148" i="71"/>
  <c r="K148" i="71"/>
  <c r="L148" i="71"/>
  <c r="M148" i="71"/>
  <c r="N148" i="71"/>
  <c r="A149" i="71"/>
  <c r="B149" i="71"/>
  <c r="C149" i="71"/>
  <c r="D149" i="71"/>
  <c r="E149" i="71"/>
  <c r="F149" i="71"/>
  <c r="G149" i="71"/>
  <c r="H149" i="71"/>
  <c r="I149" i="71"/>
  <c r="J149" i="71"/>
  <c r="K149" i="71"/>
  <c r="L149" i="71"/>
  <c r="M149" i="71"/>
  <c r="N149" i="71"/>
  <c r="A150" i="71"/>
  <c r="B150" i="71"/>
  <c r="C150" i="71"/>
  <c r="D150" i="71"/>
  <c r="E150" i="71"/>
  <c r="F150" i="71"/>
  <c r="G150" i="71"/>
  <c r="H150" i="71"/>
  <c r="I150" i="71"/>
  <c r="J150" i="71"/>
  <c r="K150" i="71"/>
  <c r="L150" i="71"/>
  <c r="M150" i="71"/>
  <c r="N150" i="71"/>
  <c r="A151" i="71"/>
  <c r="B151" i="71"/>
  <c r="C151" i="71"/>
  <c r="D151" i="71"/>
  <c r="E151" i="71"/>
  <c r="F151" i="71"/>
  <c r="G151" i="71"/>
  <c r="H151" i="71"/>
  <c r="I151" i="71"/>
  <c r="J151" i="71"/>
  <c r="K151" i="71"/>
  <c r="L151" i="71"/>
  <c r="M151" i="71"/>
  <c r="N151" i="71"/>
  <c r="A152" i="71"/>
  <c r="B152" i="71"/>
  <c r="C152" i="71"/>
  <c r="D152" i="71"/>
  <c r="E152" i="71"/>
  <c r="F152" i="71"/>
  <c r="G152" i="71"/>
  <c r="H152" i="71"/>
  <c r="I152" i="71"/>
  <c r="J152" i="71"/>
  <c r="K152" i="71"/>
  <c r="L152" i="71"/>
  <c r="M152" i="71"/>
  <c r="N152" i="71"/>
  <c r="A153" i="71"/>
  <c r="B153" i="71"/>
  <c r="C153" i="71"/>
  <c r="D153" i="71"/>
  <c r="E153" i="71"/>
  <c r="F153" i="71"/>
  <c r="G153" i="71"/>
  <c r="H153" i="71"/>
  <c r="I153" i="71"/>
  <c r="J153" i="71"/>
  <c r="K153" i="71"/>
  <c r="L153" i="71"/>
  <c r="M153" i="71"/>
  <c r="N153" i="71"/>
  <c r="A154" i="71"/>
  <c r="B154" i="71"/>
  <c r="C154" i="71"/>
  <c r="D154" i="71"/>
  <c r="E154" i="71"/>
  <c r="F154" i="71"/>
  <c r="G154" i="71"/>
  <c r="H154" i="71"/>
  <c r="I154" i="71"/>
  <c r="J154" i="71"/>
  <c r="K154" i="71"/>
  <c r="L154" i="71"/>
  <c r="M154" i="71"/>
  <c r="N154" i="71"/>
  <c r="A142" i="71"/>
  <c r="B142" i="71"/>
  <c r="C142" i="71"/>
  <c r="D142" i="71"/>
  <c r="E142" i="71"/>
  <c r="F142" i="71"/>
  <c r="G142" i="71"/>
  <c r="H142" i="71"/>
  <c r="I142" i="71"/>
  <c r="J142" i="71"/>
  <c r="K142" i="71"/>
  <c r="L142" i="71"/>
  <c r="M142" i="71"/>
  <c r="N142" i="71"/>
  <c r="A141" i="71"/>
  <c r="B141" i="71"/>
  <c r="C141" i="71"/>
  <c r="D141" i="71"/>
  <c r="E141" i="71"/>
  <c r="F141" i="71"/>
  <c r="G141" i="71"/>
  <c r="H141" i="71"/>
  <c r="I141" i="71"/>
  <c r="J141" i="71"/>
  <c r="K141" i="71"/>
  <c r="L141" i="71"/>
  <c r="M141" i="71"/>
  <c r="N141" i="71"/>
  <c r="A139" i="71"/>
  <c r="B139" i="71"/>
  <c r="C139" i="71"/>
  <c r="D139" i="71"/>
  <c r="E139" i="71"/>
  <c r="F139" i="71"/>
  <c r="G139" i="71"/>
  <c r="H139" i="71"/>
  <c r="I139" i="71"/>
  <c r="J139" i="71"/>
  <c r="K139" i="71"/>
  <c r="L139" i="71"/>
  <c r="M139" i="71"/>
  <c r="N139" i="71"/>
  <c r="A140" i="71"/>
  <c r="B140" i="71"/>
  <c r="C140" i="71"/>
  <c r="D140" i="71"/>
  <c r="E140" i="71"/>
  <c r="F140" i="71"/>
  <c r="G140" i="71"/>
  <c r="H140" i="71"/>
  <c r="I140" i="71"/>
  <c r="J140" i="71"/>
  <c r="K140" i="71"/>
  <c r="L140" i="71"/>
  <c r="M140" i="71"/>
  <c r="N140" i="71"/>
  <c r="A1" i="71"/>
  <c r="A2" i="71"/>
  <c r="B2" i="71"/>
  <c r="C2" i="71"/>
  <c r="D2" i="71"/>
  <c r="E2" i="71"/>
  <c r="F2" i="71"/>
  <c r="G2" i="71"/>
  <c r="H2" i="71"/>
  <c r="I2" i="71"/>
  <c r="J2" i="71"/>
  <c r="K2" i="71"/>
  <c r="L2" i="71"/>
  <c r="M2" i="71"/>
  <c r="N2" i="71"/>
  <c r="A3" i="71"/>
  <c r="B3" i="71"/>
  <c r="C3" i="71"/>
  <c r="D3" i="71"/>
  <c r="E3" i="71"/>
  <c r="F3" i="71"/>
  <c r="G3" i="71"/>
  <c r="H3" i="71"/>
  <c r="I3" i="71"/>
  <c r="J3" i="71"/>
  <c r="K3" i="71"/>
  <c r="L3" i="71"/>
  <c r="M3" i="71"/>
  <c r="N3" i="71"/>
  <c r="A4" i="71"/>
  <c r="B4" i="71"/>
  <c r="C4" i="71"/>
  <c r="D4" i="71"/>
  <c r="E4" i="71"/>
  <c r="J4" i="71"/>
  <c r="K4" i="71"/>
  <c r="L4" i="71"/>
  <c r="M4" i="71"/>
  <c r="N4" i="71"/>
  <c r="A5" i="71"/>
  <c r="B5" i="71"/>
  <c r="C5" i="71"/>
  <c r="D5" i="71"/>
  <c r="E5" i="71"/>
  <c r="F5" i="71"/>
  <c r="G5" i="71"/>
  <c r="H5" i="71"/>
  <c r="I5" i="71"/>
  <c r="J5" i="71"/>
  <c r="K5" i="71"/>
  <c r="L5" i="71"/>
  <c r="M5" i="71"/>
  <c r="N5" i="71"/>
  <c r="A6" i="71"/>
  <c r="B6" i="71"/>
  <c r="C6" i="71"/>
  <c r="D6" i="71"/>
  <c r="E6" i="71"/>
  <c r="F6" i="71"/>
  <c r="G6" i="71"/>
  <c r="H6" i="71"/>
  <c r="I6" i="71"/>
  <c r="J6" i="71"/>
  <c r="K6" i="71"/>
  <c r="L6" i="71"/>
  <c r="M6" i="71"/>
  <c r="N6" i="71"/>
  <c r="A7" i="71"/>
  <c r="B7" i="71"/>
  <c r="C7" i="71"/>
  <c r="D7" i="71"/>
  <c r="E7" i="71"/>
  <c r="F7" i="71"/>
  <c r="G7" i="71"/>
  <c r="H7" i="71"/>
  <c r="I7" i="71"/>
  <c r="J7" i="71"/>
  <c r="K7" i="71"/>
  <c r="L7" i="71"/>
  <c r="M7" i="71"/>
  <c r="N7" i="71"/>
  <c r="A8" i="71"/>
  <c r="B8" i="71"/>
  <c r="C8" i="71"/>
  <c r="D8" i="71"/>
  <c r="E8" i="71"/>
  <c r="F8" i="71"/>
  <c r="G8" i="71"/>
  <c r="H8" i="71"/>
  <c r="I8" i="71"/>
  <c r="J8" i="71"/>
  <c r="K8" i="71"/>
  <c r="L8" i="71"/>
  <c r="M8" i="71"/>
  <c r="N8" i="71"/>
  <c r="A9" i="71"/>
  <c r="B9" i="71"/>
  <c r="C9" i="71"/>
  <c r="D9" i="71"/>
  <c r="E9" i="71"/>
  <c r="F9" i="71"/>
  <c r="G9" i="71"/>
  <c r="H9" i="71"/>
  <c r="I9" i="71"/>
  <c r="J9" i="71"/>
  <c r="K9" i="71"/>
  <c r="L9" i="71"/>
  <c r="M9" i="71"/>
  <c r="N9" i="71"/>
  <c r="A10" i="71"/>
  <c r="B10" i="71"/>
  <c r="C10" i="71"/>
  <c r="D10" i="71"/>
  <c r="E10" i="71"/>
  <c r="F10" i="71"/>
  <c r="G10" i="71"/>
  <c r="H10" i="71"/>
  <c r="I10" i="71"/>
  <c r="J10" i="71"/>
  <c r="K10" i="71"/>
  <c r="L10" i="71"/>
  <c r="M10" i="71"/>
  <c r="N10" i="71"/>
  <c r="A11" i="71"/>
  <c r="B11" i="71"/>
  <c r="C11" i="71"/>
  <c r="D11" i="71"/>
  <c r="E11" i="71"/>
  <c r="F11" i="71"/>
  <c r="G11" i="71"/>
  <c r="H11" i="71"/>
  <c r="I11" i="71"/>
  <c r="J11" i="71"/>
  <c r="K11" i="71"/>
  <c r="L11" i="71"/>
  <c r="M11" i="71"/>
  <c r="N11" i="71"/>
  <c r="A12" i="71"/>
  <c r="B12" i="71"/>
  <c r="C12" i="71"/>
  <c r="D12" i="71"/>
  <c r="E12" i="71"/>
  <c r="F12" i="71"/>
  <c r="G12" i="71"/>
  <c r="H12" i="71"/>
  <c r="I12" i="71"/>
  <c r="J12" i="71"/>
  <c r="K12" i="71"/>
  <c r="L12" i="71"/>
  <c r="M12" i="71"/>
  <c r="N12" i="71"/>
  <c r="A13" i="71"/>
  <c r="B13" i="71"/>
  <c r="C13" i="71"/>
  <c r="D13" i="71"/>
  <c r="E13" i="71"/>
  <c r="F13" i="71"/>
  <c r="G13" i="71"/>
  <c r="H13" i="71"/>
  <c r="I13" i="71"/>
  <c r="J13" i="71"/>
  <c r="K13" i="71"/>
  <c r="L13" i="71"/>
  <c r="M13" i="71"/>
  <c r="N13" i="71"/>
  <c r="A14" i="71"/>
  <c r="B14" i="71"/>
  <c r="C14" i="71"/>
  <c r="D14" i="71"/>
  <c r="E14" i="71"/>
  <c r="F14" i="71"/>
  <c r="G14" i="71"/>
  <c r="H14" i="71"/>
  <c r="I14" i="71"/>
  <c r="J14" i="71"/>
  <c r="K14" i="71"/>
  <c r="L14" i="71"/>
  <c r="M14" i="71"/>
  <c r="N14" i="71"/>
  <c r="A15" i="71"/>
  <c r="B15" i="71"/>
  <c r="C15" i="71"/>
  <c r="D15" i="71"/>
  <c r="E15" i="71"/>
  <c r="F15" i="71"/>
  <c r="G15" i="71"/>
  <c r="H15" i="71"/>
  <c r="I15" i="71"/>
  <c r="J15" i="71"/>
  <c r="K15" i="71"/>
  <c r="L15" i="71"/>
  <c r="M15" i="71"/>
  <c r="N15" i="71"/>
  <c r="A16" i="71"/>
  <c r="B16" i="71"/>
  <c r="C16" i="71"/>
  <c r="D16" i="71"/>
  <c r="E16" i="71"/>
  <c r="F16" i="71"/>
  <c r="G16" i="71"/>
  <c r="H16" i="71"/>
  <c r="I16" i="71"/>
  <c r="J16" i="71"/>
  <c r="K16" i="71"/>
  <c r="L16" i="71"/>
  <c r="M16" i="71"/>
  <c r="N16" i="71"/>
  <c r="A17" i="71"/>
  <c r="B17" i="71"/>
  <c r="C17" i="71"/>
  <c r="D17" i="71"/>
  <c r="E17" i="71"/>
  <c r="F17" i="71"/>
  <c r="G17" i="71"/>
  <c r="H17" i="71"/>
  <c r="I17" i="71"/>
  <c r="J17" i="71"/>
  <c r="K17" i="71"/>
  <c r="L17" i="71"/>
  <c r="M17" i="71"/>
  <c r="N17" i="71"/>
  <c r="A18" i="71"/>
  <c r="B18" i="71"/>
  <c r="C18" i="71"/>
  <c r="D18" i="71"/>
  <c r="E18" i="71"/>
  <c r="F18" i="71"/>
  <c r="G18" i="71"/>
  <c r="H18" i="71"/>
  <c r="I18" i="71"/>
  <c r="J18" i="71"/>
  <c r="K18" i="71"/>
  <c r="L18" i="71"/>
  <c r="M18" i="71"/>
  <c r="N18" i="71"/>
  <c r="A19" i="71"/>
  <c r="B19" i="71"/>
  <c r="C19" i="71"/>
  <c r="D19" i="71"/>
  <c r="E19" i="71"/>
  <c r="F19" i="71"/>
  <c r="G19" i="71"/>
  <c r="H19" i="71"/>
  <c r="I19" i="71"/>
  <c r="J19" i="71"/>
  <c r="K19" i="71"/>
  <c r="L19" i="71"/>
  <c r="M19" i="71"/>
  <c r="N19" i="71"/>
  <c r="A20" i="71"/>
  <c r="B20" i="71"/>
  <c r="C20" i="71"/>
  <c r="D20" i="71"/>
  <c r="E20" i="71"/>
  <c r="F20" i="71"/>
  <c r="G20" i="71"/>
  <c r="H20" i="71"/>
  <c r="I20" i="71"/>
  <c r="J20" i="71"/>
  <c r="K20" i="71"/>
  <c r="L20" i="71"/>
  <c r="M20" i="71"/>
  <c r="N20" i="71"/>
  <c r="A21" i="71"/>
  <c r="B21" i="71"/>
  <c r="C21" i="71"/>
  <c r="D21" i="71"/>
  <c r="E21" i="71"/>
  <c r="F21" i="71"/>
  <c r="G21" i="71"/>
  <c r="H21" i="71"/>
  <c r="I21" i="71"/>
  <c r="J21" i="71"/>
  <c r="K21" i="71"/>
  <c r="L21" i="71"/>
  <c r="M21" i="71"/>
  <c r="N21" i="71"/>
  <c r="A22" i="71"/>
  <c r="B22" i="71"/>
  <c r="C22" i="71"/>
  <c r="D22" i="71"/>
  <c r="E22" i="71"/>
  <c r="F22" i="71"/>
  <c r="G22" i="71"/>
  <c r="H22" i="71"/>
  <c r="I22" i="71"/>
  <c r="J22" i="71"/>
  <c r="K22" i="71"/>
  <c r="L22" i="71"/>
  <c r="M22" i="71"/>
  <c r="N22" i="71"/>
  <c r="A23" i="71"/>
  <c r="B23" i="71"/>
  <c r="C23" i="71"/>
  <c r="D23" i="71"/>
  <c r="E23" i="71"/>
  <c r="F23" i="71"/>
  <c r="G23" i="71"/>
  <c r="H23" i="71"/>
  <c r="I23" i="71"/>
  <c r="J23" i="71"/>
  <c r="K23" i="71"/>
  <c r="L23" i="71"/>
  <c r="M23" i="71"/>
  <c r="N23" i="71"/>
  <c r="A24" i="71"/>
  <c r="B24" i="71"/>
  <c r="C24" i="71"/>
  <c r="D24" i="71"/>
  <c r="E24" i="71"/>
  <c r="F24" i="71"/>
  <c r="G24" i="71"/>
  <c r="H24" i="71"/>
  <c r="I24" i="71"/>
  <c r="J24" i="71"/>
  <c r="K24" i="71"/>
  <c r="L24" i="71"/>
  <c r="M24" i="71"/>
  <c r="N24" i="71"/>
  <c r="A25" i="71"/>
  <c r="B25" i="71"/>
  <c r="C25" i="71"/>
  <c r="D25" i="71"/>
  <c r="E25" i="71"/>
  <c r="F25" i="71"/>
  <c r="G25" i="71"/>
  <c r="H25" i="71"/>
  <c r="I25" i="71"/>
  <c r="J25" i="71"/>
  <c r="K25" i="71"/>
  <c r="L25" i="71"/>
  <c r="M25" i="71"/>
  <c r="N25" i="71"/>
  <c r="A26" i="71"/>
  <c r="B26" i="71"/>
  <c r="C26" i="71"/>
  <c r="D26" i="71"/>
  <c r="E26" i="71"/>
  <c r="F26" i="71"/>
  <c r="G26" i="71"/>
  <c r="H26" i="71"/>
  <c r="I26" i="71"/>
  <c r="J26" i="71"/>
  <c r="K26" i="71"/>
  <c r="L26" i="71"/>
  <c r="M26" i="71"/>
  <c r="N26" i="71"/>
  <c r="A27" i="71"/>
  <c r="B27" i="71"/>
  <c r="C27" i="71"/>
  <c r="D27" i="71"/>
  <c r="E27" i="71"/>
  <c r="F27" i="71"/>
  <c r="G27" i="71"/>
  <c r="H27" i="71"/>
  <c r="I27" i="71"/>
  <c r="J27" i="71"/>
  <c r="K27" i="71"/>
  <c r="L27" i="71"/>
  <c r="M27" i="71"/>
  <c r="N27" i="71"/>
  <c r="A28" i="71"/>
  <c r="B28" i="71"/>
  <c r="C28" i="71"/>
  <c r="D28" i="71"/>
  <c r="E28" i="71"/>
  <c r="F28" i="71"/>
  <c r="G28" i="71"/>
  <c r="H28" i="71"/>
  <c r="I28" i="71"/>
  <c r="J28" i="71"/>
  <c r="K28" i="71"/>
  <c r="L28" i="71"/>
  <c r="M28" i="71"/>
  <c r="N28" i="71"/>
  <c r="A29" i="71"/>
  <c r="B29" i="71"/>
  <c r="C29" i="71"/>
  <c r="D29" i="71"/>
  <c r="E29" i="71"/>
  <c r="F29" i="71"/>
  <c r="G29" i="71"/>
  <c r="H29" i="71"/>
  <c r="I29" i="71"/>
  <c r="J29" i="71"/>
  <c r="K29" i="71"/>
  <c r="L29" i="71"/>
  <c r="M29" i="71"/>
  <c r="N29" i="71"/>
  <c r="A30" i="71"/>
  <c r="B30" i="71"/>
  <c r="C30" i="71"/>
  <c r="D30" i="71"/>
  <c r="E30" i="71"/>
  <c r="F30" i="71"/>
  <c r="G30" i="71"/>
  <c r="H30" i="71"/>
  <c r="I30" i="71"/>
  <c r="J30" i="71"/>
  <c r="K30" i="71"/>
  <c r="L30" i="71"/>
  <c r="M30" i="71"/>
  <c r="N30" i="71"/>
  <c r="A31" i="71"/>
  <c r="B31" i="71"/>
  <c r="C31" i="71"/>
  <c r="D31" i="71"/>
  <c r="E31" i="71"/>
  <c r="F31" i="71"/>
  <c r="G31" i="71"/>
  <c r="H31" i="71"/>
  <c r="I31" i="71"/>
  <c r="J31" i="71"/>
  <c r="K31" i="71"/>
  <c r="L31" i="71"/>
  <c r="M31" i="71"/>
  <c r="N31" i="71"/>
  <c r="A32" i="71"/>
  <c r="B32" i="71"/>
  <c r="C32" i="71"/>
  <c r="D32" i="71"/>
  <c r="E32" i="71"/>
  <c r="F32" i="71"/>
  <c r="G32" i="71"/>
  <c r="H32" i="71"/>
  <c r="I32" i="71"/>
  <c r="J32" i="71"/>
  <c r="K32" i="71"/>
  <c r="L32" i="71"/>
  <c r="M32" i="71"/>
  <c r="N32" i="71"/>
  <c r="A33" i="71"/>
  <c r="B33" i="71"/>
  <c r="C33" i="71"/>
  <c r="D33" i="71"/>
  <c r="E33" i="71"/>
  <c r="F33" i="71"/>
  <c r="G33" i="71"/>
  <c r="H33" i="71"/>
  <c r="I33" i="71"/>
  <c r="J33" i="71"/>
  <c r="K33" i="71"/>
  <c r="L33" i="71"/>
  <c r="M33" i="71"/>
  <c r="N33" i="71"/>
  <c r="A34" i="71"/>
  <c r="B34" i="71"/>
  <c r="C34" i="71"/>
  <c r="D34" i="71"/>
  <c r="E34" i="71"/>
  <c r="F34" i="71"/>
  <c r="G34" i="71"/>
  <c r="H34" i="71"/>
  <c r="I34" i="71"/>
  <c r="J34" i="71"/>
  <c r="K34" i="71"/>
  <c r="L34" i="71"/>
  <c r="M34" i="71"/>
  <c r="N34" i="71"/>
  <c r="A35" i="71"/>
  <c r="B35" i="71"/>
  <c r="C35" i="71"/>
  <c r="D35" i="71"/>
  <c r="E35" i="71"/>
  <c r="F35" i="71"/>
  <c r="G35" i="71"/>
  <c r="H35" i="71"/>
  <c r="I35" i="71"/>
  <c r="J35" i="71"/>
  <c r="K35" i="71"/>
  <c r="L35" i="71"/>
  <c r="M35" i="71"/>
  <c r="N35" i="71"/>
  <c r="A36" i="71"/>
  <c r="B36" i="71"/>
  <c r="C36" i="71"/>
  <c r="D36" i="71"/>
  <c r="E36" i="71"/>
  <c r="F36" i="71"/>
  <c r="G36" i="71"/>
  <c r="H36" i="71"/>
  <c r="I36" i="71"/>
  <c r="J36" i="71"/>
  <c r="K36" i="71"/>
  <c r="L36" i="71"/>
  <c r="M36" i="71"/>
  <c r="N36" i="71"/>
  <c r="A37" i="71"/>
  <c r="B37" i="71"/>
  <c r="C37" i="71"/>
  <c r="D37" i="71"/>
  <c r="E37" i="71"/>
  <c r="F37" i="71"/>
  <c r="G37" i="71"/>
  <c r="H37" i="71"/>
  <c r="I37" i="71"/>
  <c r="J37" i="71"/>
  <c r="K37" i="71"/>
  <c r="L37" i="71"/>
  <c r="M37" i="71"/>
  <c r="N37" i="71"/>
  <c r="A38" i="71"/>
  <c r="B38" i="71"/>
  <c r="C38" i="71"/>
  <c r="D38" i="71"/>
  <c r="E38" i="71"/>
  <c r="F38" i="71"/>
  <c r="G38" i="71"/>
  <c r="H38" i="71"/>
  <c r="I38" i="71"/>
  <c r="J38" i="71"/>
  <c r="K38" i="71"/>
  <c r="L38" i="71"/>
  <c r="M38" i="71"/>
  <c r="N38" i="71"/>
  <c r="A39" i="71"/>
  <c r="B39" i="71"/>
  <c r="C39" i="71"/>
  <c r="D39" i="71"/>
  <c r="E39" i="71"/>
  <c r="F39" i="71"/>
  <c r="G39" i="71"/>
  <c r="H39" i="71"/>
  <c r="I39" i="71"/>
  <c r="J39" i="71"/>
  <c r="K39" i="71"/>
  <c r="L39" i="71"/>
  <c r="M39" i="71"/>
  <c r="N39" i="71"/>
  <c r="A40" i="71"/>
  <c r="B40" i="71"/>
  <c r="C40" i="71"/>
  <c r="D40" i="71"/>
  <c r="E40" i="71"/>
  <c r="F40" i="71"/>
  <c r="G40" i="71"/>
  <c r="H40" i="71"/>
  <c r="I40" i="71"/>
  <c r="J40" i="71"/>
  <c r="K40" i="71"/>
  <c r="L40" i="71"/>
  <c r="M40" i="71"/>
  <c r="N40" i="71"/>
  <c r="A41" i="71"/>
  <c r="B41" i="71"/>
  <c r="C41" i="71"/>
  <c r="D41" i="71"/>
  <c r="E41" i="71"/>
  <c r="F41" i="71"/>
  <c r="G41" i="71"/>
  <c r="H41" i="71"/>
  <c r="I41" i="71"/>
  <c r="J41" i="71"/>
  <c r="K41" i="71"/>
  <c r="L41" i="71"/>
  <c r="M41" i="71"/>
  <c r="N41" i="71"/>
  <c r="A42" i="71"/>
  <c r="B42" i="71"/>
  <c r="C42" i="71"/>
  <c r="D42" i="71"/>
  <c r="E42" i="71"/>
  <c r="F42" i="71"/>
  <c r="G42" i="71"/>
  <c r="H42" i="71"/>
  <c r="I42" i="71"/>
  <c r="J42" i="71"/>
  <c r="K42" i="71"/>
  <c r="L42" i="71"/>
  <c r="M42" i="71"/>
  <c r="N42" i="71"/>
  <c r="A43" i="71"/>
  <c r="B43" i="71"/>
  <c r="C43" i="71"/>
  <c r="D43" i="71"/>
  <c r="E43" i="71"/>
  <c r="F43" i="71"/>
  <c r="G43" i="71"/>
  <c r="H43" i="71"/>
  <c r="I43" i="71"/>
  <c r="J43" i="71"/>
  <c r="K43" i="71"/>
  <c r="L43" i="71"/>
  <c r="M43" i="71"/>
  <c r="N43" i="71"/>
  <c r="A44" i="71"/>
  <c r="B44" i="71"/>
  <c r="C44" i="71"/>
  <c r="D44" i="71"/>
  <c r="E44" i="71"/>
  <c r="F44" i="71"/>
  <c r="G44" i="71"/>
  <c r="H44" i="71"/>
  <c r="I44" i="71"/>
  <c r="J44" i="71"/>
  <c r="K44" i="71"/>
  <c r="L44" i="71"/>
  <c r="M44" i="71"/>
  <c r="N44" i="71"/>
  <c r="A45" i="71"/>
  <c r="B45" i="71"/>
  <c r="C45" i="71"/>
  <c r="D45" i="71"/>
  <c r="E45" i="71"/>
  <c r="F45" i="71"/>
  <c r="G45" i="71"/>
  <c r="H45" i="71"/>
  <c r="I45" i="71"/>
  <c r="J45" i="71"/>
  <c r="K45" i="71"/>
  <c r="L45" i="71"/>
  <c r="M45" i="71"/>
  <c r="N45" i="71"/>
  <c r="A46" i="71"/>
  <c r="B46" i="71"/>
  <c r="C46" i="71"/>
  <c r="D46" i="71"/>
  <c r="E46" i="71"/>
  <c r="F46" i="71"/>
  <c r="G46" i="71"/>
  <c r="H46" i="71"/>
  <c r="I46" i="71"/>
  <c r="J46" i="71"/>
  <c r="K46" i="71"/>
  <c r="L46" i="71"/>
  <c r="M46" i="71"/>
  <c r="N46" i="71"/>
  <c r="A47" i="71"/>
  <c r="B47" i="71"/>
  <c r="C47" i="71"/>
  <c r="D47" i="71"/>
  <c r="E47" i="71"/>
  <c r="F47" i="71"/>
  <c r="G47" i="71"/>
  <c r="H47" i="71"/>
  <c r="I47" i="71"/>
  <c r="J47" i="71"/>
  <c r="K47" i="71"/>
  <c r="L47" i="71"/>
  <c r="M47" i="71"/>
  <c r="N47" i="71"/>
  <c r="A48" i="71"/>
  <c r="B48" i="71"/>
  <c r="C48" i="71"/>
  <c r="D48" i="71"/>
  <c r="E48" i="71"/>
  <c r="F48" i="71"/>
  <c r="G48" i="71"/>
  <c r="H48" i="71"/>
  <c r="I48" i="71"/>
  <c r="J48" i="71"/>
  <c r="K48" i="71"/>
  <c r="L48" i="71"/>
  <c r="M48" i="71"/>
  <c r="N48" i="71"/>
  <c r="A49" i="71"/>
  <c r="B49" i="71"/>
  <c r="C49" i="71"/>
  <c r="D49" i="71"/>
  <c r="E49" i="71"/>
  <c r="F49" i="71"/>
  <c r="G49" i="71"/>
  <c r="H49" i="71"/>
  <c r="I49" i="71"/>
  <c r="J49" i="71"/>
  <c r="K49" i="71"/>
  <c r="L49" i="71"/>
  <c r="M49" i="71"/>
  <c r="N49" i="71"/>
  <c r="A50" i="71"/>
  <c r="B50" i="71"/>
  <c r="C50" i="71"/>
  <c r="D50" i="71"/>
  <c r="E50" i="71"/>
  <c r="F50" i="71"/>
  <c r="G50" i="71"/>
  <c r="H50" i="71"/>
  <c r="I50" i="71"/>
  <c r="J50" i="71"/>
  <c r="K50" i="71"/>
  <c r="L50" i="71"/>
  <c r="M50" i="71"/>
  <c r="N50" i="71"/>
  <c r="A51" i="71"/>
  <c r="B51" i="71"/>
  <c r="C51" i="71"/>
  <c r="D51" i="71"/>
  <c r="E51" i="71"/>
  <c r="F51" i="71"/>
  <c r="G51" i="71"/>
  <c r="H51" i="71"/>
  <c r="I51" i="71"/>
  <c r="J51" i="71"/>
  <c r="K51" i="71"/>
  <c r="L51" i="71"/>
  <c r="M51" i="71"/>
  <c r="N51" i="71"/>
  <c r="A52" i="71"/>
  <c r="B52" i="71"/>
  <c r="C52" i="71"/>
  <c r="D52" i="71"/>
  <c r="E52" i="71"/>
  <c r="F52" i="71"/>
  <c r="G52" i="71"/>
  <c r="H52" i="71"/>
  <c r="I52" i="71"/>
  <c r="J52" i="71"/>
  <c r="K52" i="71"/>
  <c r="L52" i="71"/>
  <c r="M52" i="71"/>
  <c r="N52" i="71"/>
  <c r="A53" i="71"/>
  <c r="B53" i="71"/>
  <c r="C53" i="71"/>
  <c r="D53" i="71"/>
  <c r="E53" i="71"/>
  <c r="F53" i="71"/>
  <c r="G53" i="71"/>
  <c r="H53" i="71"/>
  <c r="I53" i="71"/>
  <c r="J53" i="71"/>
  <c r="K53" i="71"/>
  <c r="L53" i="71"/>
  <c r="M53" i="71"/>
  <c r="N53" i="71"/>
  <c r="A54" i="71"/>
  <c r="B54" i="71"/>
  <c r="C54" i="71"/>
  <c r="D54" i="71"/>
  <c r="E54" i="71"/>
  <c r="F54" i="71"/>
  <c r="G54" i="71"/>
  <c r="H54" i="71"/>
  <c r="I54" i="71"/>
  <c r="J54" i="71"/>
  <c r="K54" i="71"/>
  <c r="L54" i="71"/>
  <c r="M54" i="71"/>
  <c r="N54" i="71"/>
  <c r="A55" i="71"/>
  <c r="B55" i="71"/>
  <c r="C55" i="71"/>
  <c r="D55" i="71"/>
  <c r="E55" i="71"/>
  <c r="F55" i="71"/>
  <c r="G55" i="71"/>
  <c r="H55" i="71"/>
  <c r="I55" i="71"/>
  <c r="J55" i="71"/>
  <c r="K55" i="71"/>
  <c r="L55" i="71"/>
  <c r="M55" i="71"/>
  <c r="N55" i="71"/>
  <c r="A56" i="71"/>
  <c r="B56" i="71"/>
  <c r="C56" i="71"/>
  <c r="D56" i="71"/>
  <c r="E56" i="71"/>
  <c r="F56" i="71"/>
  <c r="G56" i="71"/>
  <c r="H56" i="71"/>
  <c r="I56" i="71"/>
  <c r="J56" i="71"/>
  <c r="K56" i="71"/>
  <c r="L56" i="71"/>
  <c r="M56" i="71"/>
  <c r="N56" i="71"/>
  <c r="A57" i="71"/>
  <c r="B57" i="71"/>
  <c r="C57" i="71"/>
  <c r="D57" i="71"/>
  <c r="E57" i="71"/>
  <c r="F57" i="71"/>
  <c r="G57" i="71"/>
  <c r="H57" i="71"/>
  <c r="I57" i="71"/>
  <c r="J57" i="71"/>
  <c r="K57" i="71"/>
  <c r="L57" i="71"/>
  <c r="M57" i="71"/>
  <c r="N57" i="71"/>
  <c r="A58" i="71"/>
  <c r="B58" i="71"/>
  <c r="C58" i="71"/>
  <c r="D58" i="71"/>
  <c r="E58" i="71"/>
  <c r="F58" i="71"/>
  <c r="G58" i="71"/>
  <c r="H58" i="71"/>
  <c r="I58" i="71"/>
  <c r="J58" i="71"/>
  <c r="K58" i="71"/>
  <c r="L58" i="71"/>
  <c r="M58" i="71"/>
  <c r="N58" i="71"/>
  <c r="A59" i="71"/>
  <c r="B59" i="71"/>
  <c r="C59" i="71"/>
  <c r="D59" i="71"/>
  <c r="E59" i="71"/>
  <c r="F59" i="71"/>
  <c r="G59" i="71"/>
  <c r="H59" i="71"/>
  <c r="I59" i="71"/>
  <c r="J59" i="71"/>
  <c r="K59" i="71"/>
  <c r="L59" i="71"/>
  <c r="M59" i="71"/>
  <c r="N59" i="71"/>
  <c r="A60" i="71"/>
  <c r="B60" i="71"/>
  <c r="C60" i="71"/>
  <c r="D60" i="71"/>
  <c r="E60" i="71"/>
  <c r="F60" i="71"/>
  <c r="G60" i="71"/>
  <c r="H60" i="71"/>
  <c r="I60" i="71"/>
  <c r="J60" i="71"/>
  <c r="K60" i="71"/>
  <c r="L60" i="71"/>
  <c r="M60" i="71"/>
  <c r="N60" i="71"/>
  <c r="A61" i="71"/>
  <c r="B61" i="71"/>
  <c r="C61" i="71"/>
  <c r="D61" i="71"/>
  <c r="E61" i="71"/>
  <c r="F61" i="71"/>
  <c r="G61" i="71"/>
  <c r="H61" i="71"/>
  <c r="I61" i="71"/>
  <c r="J61" i="71"/>
  <c r="K61" i="71"/>
  <c r="L61" i="71"/>
  <c r="M61" i="71"/>
  <c r="N61" i="71"/>
  <c r="A62" i="71"/>
  <c r="B62" i="71"/>
  <c r="C62" i="71"/>
  <c r="D62" i="71"/>
  <c r="E62" i="71"/>
  <c r="F62" i="71"/>
  <c r="G62" i="71"/>
  <c r="H62" i="71"/>
  <c r="I62" i="71"/>
  <c r="J62" i="71"/>
  <c r="K62" i="71"/>
  <c r="L62" i="71"/>
  <c r="M62" i="71"/>
  <c r="N62" i="71"/>
  <c r="A63" i="71"/>
  <c r="B63" i="71"/>
  <c r="C63" i="71"/>
  <c r="D63" i="71"/>
  <c r="E63" i="71"/>
  <c r="F63" i="71"/>
  <c r="G63" i="71"/>
  <c r="H63" i="71"/>
  <c r="I63" i="71"/>
  <c r="J63" i="71"/>
  <c r="K63" i="71"/>
  <c r="L63" i="71"/>
  <c r="M63" i="71"/>
  <c r="N63" i="71"/>
  <c r="A64" i="71"/>
  <c r="B64" i="71"/>
  <c r="C64" i="71"/>
  <c r="D64" i="71"/>
  <c r="E64" i="71"/>
  <c r="F64" i="71"/>
  <c r="G64" i="71"/>
  <c r="H64" i="71"/>
  <c r="I64" i="71"/>
  <c r="J64" i="71"/>
  <c r="K64" i="71"/>
  <c r="L64" i="71"/>
  <c r="M64" i="71"/>
  <c r="N64" i="71"/>
  <c r="A65" i="71"/>
  <c r="B65" i="71"/>
  <c r="C65" i="71"/>
  <c r="D65" i="71"/>
  <c r="E65" i="71"/>
  <c r="F65" i="71"/>
  <c r="G65" i="71"/>
  <c r="H65" i="71"/>
  <c r="I65" i="71"/>
  <c r="J65" i="71"/>
  <c r="K65" i="71"/>
  <c r="L65" i="71"/>
  <c r="M65" i="71"/>
  <c r="N65" i="71"/>
  <c r="A66" i="71"/>
  <c r="B66" i="71"/>
  <c r="C66" i="71"/>
  <c r="D66" i="71"/>
  <c r="E66" i="71"/>
  <c r="F66" i="71"/>
  <c r="G66" i="71"/>
  <c r="H66" i="71"/>
  <c r="I66" i="71"/>
  <c r="J66" i="71"/>
  <c r="K66" i="71"/>
  <c r="L66" i="71"/>
  <c r="M66" i="71"/>
  <c r="N66" i="71"/>
  <c r="A67" i="71"/>
  <c r="B67" i="71"/>
  <c r="C67" i="71"/>
  <c r="D67" i="71"/>
  <c r="E67" i="71"/>
  <c r="F67" i="71"/>
  <c r="G67" i="71"/>
  <c r="H67" i="71"/>
  <c r="I67" i="71"/>
  <c r="J67" i="71"/>
  <c r="K67" i="71"/>
  <c r="L67" i="71"/>
  <c r="M67" i="71"/>
  <c r="N67" i="71"/>
  <c r="A68" i="71"/>
  <c r="B68" i="71"/>
  <c r="C68" i="71"/>
  <c r="D68" i="71"/>
  <c r="E68" i="71"/>
  <c r="F68" i="71"/>
  <c r="G68" i="71"/>
  <c r="H68" i="71"/>
  <c r="I68" i="71"/>
  <c r="J68" i="71"/>
  <c r="K68" i="71"/>
  <c r="L68" i="71"/>
  <c r="M68" i="71"/>
  <c r="N68" i="71"/>
  <c r="A69" i="71"/>
  <c r="B69" i="71"/>
  <c r="C69" i="71"/>
  <c r="D69" i="71"/>
  <c r="E69" i="71"/>
  <c r="F69" i="71"/>
  <c r="G69" i="71"/>
  <c r="H69" i="71"/>
  <c r="I69" i="71"/>
  <c r="J69" i="71"/>
  <c r="K69" i="71"/>
  <c r="L69" i="71"/>
  <c r="M69" i="71"/>
  <c r="N69" i="71"/>
  <c r="A70" i="71"/>
  <c r="B70" i="71"/>
  <c r="C70" i="71"/>
  <c r="D70" i="71"/>
  <c r="E70" i="71"/>
  <c r="F70" i="71"/>
  <c r="G70" i="71"/>
  <c r="H70" i="71"/>
  <c r="I70" i="71"/>
  <c r="J70" i="71"/>
  <c r="K70" i="71"/>
  <c r="L70" i="71"/>
  <c r="M70" i="71"/>
  <c r="N70" i="71"/>
  <c r="A71" i="71"/>
  <c r="B71" i="71"/>
  <c r="C71" i="71"/>
  <c r="D71" i="71"/>
  <c r="E71" i="71"/>
  <c r="F71" i="71"/>
  <c r="G71" i="71"/>
  <c r="H71" i="71"/>
  <c r="I71" i="71"/>
  <c r="J71" i="71"/>
  <c r="K71" i="71"/>
  <c r="L71" i="71"/>
  <c r="M71" i="71"/>
  <c r="N71" i="71"/>
  <c r="A72" i="71"/>
  <c r="B72" i="71"/>
  <c r="C72" i="71"/>
  <c r="D72" i="71"/>
  <c r="E72" i="71"/>
  <c r="F72" i="71"/>
  <c r="G72" i="71"/>
  <c r="H72" i="71"/>
  <c r="I72" i="71"/>
  <c r="J72" i="71"/>
  <c r="K72" i="71"/>
  <c r="L72" i="71"/>
  <c r="M72" i="71"/>
  <c r="N72" i="71"/>
  <c r="A73" i="71"/>
  <c r="B73" i="71"/>
  <c r="C73" i="71"/>
  <c r="D73" i="71"/>
  <c r="E73" i="71"/>
  <c r="F73" i="71"/>
  <c r="G73" i="71"/>
  <c r="H73" i="71"/>
  <c r="I73" i="71"/>
  <c r="J73" i="71"/>
  <c r="K73" i="71"/>
  <c r="L73" i="71"/>
  <c r="M73" i="71"/>
  <c r="N73" i="71"/>
  <c r="A74" i="71"/>
  <c r="B74" i="71"/>
  <c r="C74" i="71"/>
  <c r="D74" i="71"/>
  <c r="E74" i="71"/>
  <c r="F74" i="71"/>
  <c r="G74" i="71"/>
  <c r="H74" i="71"/>
  <c r="I74" i="71"/>
  <c r="J74" i="71"/>
  <c r="K74" i="71"/>
  <c r="L74" i="71"/>
  <c r="M74" i="71"/>
  <c r="N74" i="71"/>
  <c r="A75" i="71"/>
  <c r="B75" i="71"/>
  <c r="C75" i="71"/>
  <c r="D75" i="71"/>
  <c r="E75" i="71"/>
  <c r="F75" i="71"/>
  <c r="G75" i="71"/>
  <c r="H75" i="71"/>
  <c r="I75" i="71"/>
  <c r="J75" i="71"/>
  <c r="K75" i="71"/>
  <c r="L75" i="71"/>
  <c r="M75" i="71"/>
  <c r="N75" i="71"/>
  <c r="A76" i="71"/>
  <c r="B76" i="71"/>
  <c r="C76" i="71"/>
  <c r="D76" i="71"/>
  <c r="E76" i="71"/>
  <c r="F76" i="71"/>
  <c r="G76" i="71"/>
  <c r="H76" i="71"/>
  <c r="I76" i="71"/>
  <c r="J76" i="71"/>
  <c r="K76" i="71"/>
  <c r="L76" i="71"/>
  <c r="M76" i="71"/>
  <c r="N76" i="71"/>
  <c r="A77" i="71"/>
  <c r="B77" i="71"/>
  <c r="C77" i="71"/>
  <c r="D77" i="71"/>
  <c r="E77" i="71"/>
  <c r="F77" i="71"/>
  <c r="G77" i="71"/>
  <c r="H77" i="71"/>
  <c r="I77" i="71"/>
  <c r="J77" i="71"/>
  <c r="K77" i="71"/>
  <c r="L77" i="71"/>
  <c r="M77" i="71"/>
  <c r="N77" i="71"/>
  <c r="A78" i="71"/>
  <c r="B78" i="71"/>
  <c r="C78" i="71"/>
  <c r="D78" i="71"/>
  <c r="E78" i="71"/>
  <c r="F78" i="71"/>
  <c r="G78" i="71"/>
  <c r="H78" i="71"/>
  <c r="I78" i="71"/>
  <c r="J78" i="71"/>
  <c r="K78" i="71"/>
  <c r="L78" i="71"/>
  <c r="M78" i="71"/>
  <c r="N78" i="71"/>
  <c r="A79" i="71"/>
  <c r="B79" i="71"/>
  <c r="C79" i="71"/>
  <c r="D79" i="71"/>
  <c r="E79" i="71"/>
  <c r="F79" i="71"/>
  <c r="G79" i="71"/>
  <c r="H79" i="71"/>
  <c r="I79" i="71"/>
  <c r="J79" i="71"/>
  <c r="K79" i="71"/>
  <c r="L79" i="71"/>
  <c r="M79" i="71"/>
  <c r="N79" i="71"/>
  <c r="A80" i="71"/>
  <c r="B80" i="71"/>
  <c r="C80" i="71"/>
  <c r="D80" i="71"/>
  <c r="E80" i="71"/>
  <c r="F80" i="71"/>
  <c r="G80" i="71"/>
  <c r="H80" i="71"/>
  <c r="I80" i="71"/>
  <c r="J80" i="71"/>
  <c r="K80" i="71"/>
  <c r="L80" i="71"/>
  <c r="M80" i="71"/>
  <c r="N80" i="71"/>
  <c r="A81" i="71"/>
  <c r="B81" i="71"/>
  <c r="C81" i="71"/>
  <c r="D81" i="71"/>
  <c r="E81" i="71"/>
  <c r="F81" i="71"/>
  <c r="G81" i="71"/>
  <c r="H81" i="71"/>
  <c r="I81" i="71"/>
  <c r="J81" i="71"/>
  <c r="K81" i="71"/>
  <c r="L81" i="71"/>
  <c r="M81" i="71"/>
  <c r="N81" i="71"/>
  <c r="A82" i="71"/>
  <c r="B82" i="71"/>
  <c r="C82" i="71"/>
  <c r="D82" i="71"/>
  <c r="E82" i="71"/>
  <c r="F82" i="71"/>
  <c r="G82" i="71"/>
  <c r="H82" i="71"/>
  <c r="I82" i="71"/>
  <c r="J82" i="71"/>
  <c r="K82" i="71"/>
  <c r="L82" i="71"/>
  <c r="M82" i="71"/>
  <c r="N82" i="71"/>
  <c r="A83" i="71"/>
  <c r="B83" i="71"/>
  <c r="C83" i="71"/>
  <c r="D83" i="71"/>
  <c r="E83" i="71"/>
  <c r="F83" i="71"/>
  <c r="G83" i="71"/>
  <c r="H83" i="71"/>
  <c r="I83" i="71"/>
  <c r="J83" i="71"/>
  <c r="K83" i="71"/>
  <c r="L83" i="71"/>
  <c r="M83" i="71"/>
  <c r="N83" i="71"/>
  <c r="A84" i="71"/>
  <c r="B84" i="71"/>
  <c r="C84" i="71"/>
  <c r="D84" i="71"/>
  <c r="E84" i="71"/>
  <c r="F84" i="71"/>
  <c r="G84" i="71"/>
  <c r="H84" i="71"/>
  <c r="I84" i="71"/>
  <c r="J84" i="71"/>
  <c r="K84" i="71"/>
  <c r="L84" i="71"/>
  <c r="M84" i="71"/>
  <c r="N84" i="71"/>
  <c r="A85" i="71"/>
  <c r="B85" i="71"/>
  <c r="C85" i="71"/>
  <c r="D85" i="71"/>
  <c r="E85" i="71"/>
  <c r="F85" i="71"/>
  <c r="G85" i="71"/>
  <c r="H85" i="71"/>
  <c r="I85" i="71"/>
  <c r="J85" i="71"/>
  <c r="K85" i="71"/>
  <c r="L85" i="71"/>
  <c r="M85" i="71"/>
  <c r="N85" i="71"/>
  <c r="A86" i="71"/>
  <c r="B86" i="71"/>
  <c r="C86" i="71"/>
  <c r="D86" i="71"/>
  <c r="E86" i="71"/>
  <c r="F86" i="71"/>
  <c r="G86" i="71"/>
  <c r="H86" i="71"/>
  <c r="I86" i="71"/>
  <c r="J86" i="71"/>
  <c r="K86" i="71"/>
  <c r="L86" i="71"/>
  <c r="M86" i="71"/>
  <c r="N86" i="71"/>
  <c r="A87" i="71"/>
  <c r="B87" i="71"/>
  <c r="C87" i="71"/>
  <c r="D87" i="71"/>
  <c r="E87" i="71"/>
  <c r="F87" i="71"/>
  <c r="G87" i="71"/>
  <c r="H87" i="71"/>
  <c r="I87" i="71"/>
  <c r="J87" i="71"/>
  <c r="K87" i="71"/>
  <c r="L87" i="71"/>
  <c r="M87" i="71"/>
  <c r="N87" i="71"/>
  <c r="A88" i="71"/>
  <c r="B88" i="71"/>
  <c r="C88" i="71"/>
  <c r="D88" i="71"/>
  <c r="E88" i="71"/>
  <c r="F88" i="71"/>
  <c r="G88" i="71"/>
  <c r="H88" i="71"/>
  <c r="I88" i="71"/>
  <c r="J88" i="71"/>
  <c r="K88" i="71"/>
  <c r="L88" i="71"/>
  <c r="M88" i="71"/>
  <c r="N88" i="71"/>
  <c r="A89" i="71"/>
  <c r="B89" i="71"/>
  <c r="C89" i="71"/>
  <c r="D89" i="71"/>
  <c r="E89" i="71"/>
  <c r="F89" i="71"/>
  <c r="G89" i="71"/>
  <c r="H89" i="71"/>
  <c r="I89" i="71"/>
  <c r="J89" i="71"/>
  <c r="K89" i="71"/>
  <c r="L89" i="71"/>
  <c r="M89" i="71"/>
  <c r="N89" i="71"/>
  <c r="A90" i="71"/>
  <c r="B90" i="71"/>
  <c r="C90" i="71"/>
  <c r="D90" i="71"/>
  <c r="E90" i="71"/>
  <c r="F90" i="71"/>
  <c r="G90" i="71"/>
  <c r="H90" i="71"/>
  <c r="I90" i="71"/>
  <c r="J90" i="71"/>
  <c r="K90" i="71"/>
  <c r="L90" i="71"/>
  <c r="M90" i="71"/>
  <c r="N90" i="71"/>
  <c r="A91" i="71"/>
  <c r="B91" i="71"/>
  <c r="C91" i="71"/>
  <c r="D91" i="71"/>
  <c r="E91" i="71"/>
  <c r="F91" i="71"/>
  <c r="G91" i="71"/>
  <c r="H91" i="71"/>
  <c r="I91" i="71"/>
  <c r="J91" i="71"/>
  <c r="K91" i="71"/>
  <c r="L91" i="71"/>
  <c r="M91" i="71"/>
  <c r="N91" i="71"/>
  <c r="A92" i="71"/>
  <c r="B92" i="71"/>
  <c r="C92" i="71"/>
  <c r="D92" i="71"/>
  <c r="E92" i="71"/>
  <c r="F92" i="71"/>
  <c r="G92" i="71"/>
  <c r="H92" i="71"/>
  <c r="I92" i="71"/>
  <c r="J92" i="71"/>
  <c r="K92" i="71"/>
  <c r="L92" i="71"/>
  <c r="M92" i="71"/>
  <c r="N92" i="71"/>
  <c r="A93" i="71"/>
  <c r="B93" i="71"/>
  <c r="C93" i="71"/>
  <c r="D93" i="71"/>
  <c r="E93" i="71"/>
  <c r="F93" i="71"/>
  <c r="G93" i="71"/>
  <c r="H93" i="71"/>
  <c r="I93" i="71"/>
  <c r="J93" i="71"/>
  <c r="K93" i="71"/>
  <c r="L93" i="71"/>
  <c r="M93" i="71"/>
  <c r="N93" i="71"/>
  <c r="A94" i="71"/>
  <c r="B94" i="71"/>
  <c r="C94" i="71"/>
  <c r="D94" i="71"/>
  <c r="E94" i="71"/>
  <c r="F94" i="71"/>
  <c r="G94" i="71"/>
  <c r="H94" i="71"/>
  <c r="I94" i="71"/>
  <c r="J94" i="71"/>
  <c r="K94" i="71"/>
  <c r="L94" i="71"/>
  <c r="M94" i="71"/>
  <c r="N94" i="71"/>
  <c r="A95" i="71"/>
  <c r="B95" i="71"/>
  <c r="C95" i="71"/>
  <c r="D95" i="71"/>
  <c r="E95" i="71"/>
  <c r="F95" i="71"/>
  <c r="G95" i="71"/>
  <c r="H95" i="71"/>
  <c r="I95" i="71"/>
  <c r="J95" i="71"/>
  <c r="K95" i="71"/>
  <c r="L95" i="71"/>
  <c r="M95" i="71"/>
  <c r="N95" i="71"/>
  <c r="A96" i="71"/>
  <c r="B96" i="71"/>
  <c r="C96" i="71"/>
  <c r="D96" i="71"/>
  <c r="E96" i="71"/>
  <c r="F96" i="71"/>
  <c r="G96" i="71"/>
  <c r="H96" i="71"/>
  <c r="I96" i="71"/>
  <c r="J96" i="71"/>
  <c r="K96" i="71"/>
  <c r="L96" i="71"/>
  <c r="M96" i="71"/>
  <c r="N96" i="71"/>
  <c r="A97" i="71"/>
  <c r="B97" i="71"/>
  <c r="C97" i="71"/>
  <c r="D97" i="71"/>
  <c r="E97" i="71"/>
  <c r="F97" i="71"/>
  <c r="G97" i="71"/>
  <c r="H97" i="71"/>
  <c r="I97" i="71"/>
  <c r="J97" i="71"/>
  <c r="K97" i="71"/>
  <c r="L97" i="71"/>
  <c r="M97" i="71"/>
  <c r="N97" i="71"/>
  <c r="A98" i="71"/>
  <c r="B98" i="71"/>
  <c r="C98" i="71"/>
  <c r="D98" i="71"/>
  <c r="E98" i="71"/>
  <c r="F98" i="71"/>
  <c r="G98" i="71"/>
  <c r="H98" i="71"/>
  <c r="I98" i="71"/>
  <c r="J98" i="71"/>
  <c r="K98" i="71"/>
  <c r="L98" i="71"/>
  <c r="M98" i="71"/>
  <c r="N98" i="71"/>
  <c r="A99" i="71"/>
  <c r="B99" i="71"/>
  <c r="C99" i="71"/>
  <c r="D99" i="71"/>
  <c r="E99" i="71"/>
  <c r="F99" i="71"/>
  <c r="G99" i="71"/>
  <c r="H99" i="71"/>
  <c r="I99" i="71"/>
  <c r="J99" i="71"/>
  <c r="K99" i="71"/>
  <c r="L99" i="71"/>
  <c r="M99" i="71"/>
  <c r="N99" i="71"/>
  <c r="A100" i="71"/>
  <c r="B100" i="71"/>
  <c r="C100" i="71"/>
  <c r="D100" i="71"/>
  <c r="E100" i="71"/>
  <c r="F100" i="71"/>
  <c r="G100" i="71"/>
  <c r="H100" i="71"/>
  <c r="I100" i="71"/>
  <c r="J100" i="71"/>
  <c r="K100" i="71"/>
  <c r="L100" i="71"/>
  <c r="M100" i="71"/>
  <c r="N100" i="71"/>
  <c r="A101" i="71"/>
  <c r="B101" i="71"/>
  <c r="C101" i="71"/>
  <c r="D101" i="71"/>
  <c r="E101" i="71"/>
  <c r="F101" i="71"/>
  <c r="G101" i="71"/>
  <c r="H101" i="71"/>
  <c r="I101" i="71"/>
  <c r="J101" i="71"/>
  <c r="K101" i="71"/>
  <c r="L101" i="71"/>
  <c r="M101" i="71"/>
  <c r="N101" i="71"/>
  <c r="A102" i="71"/>
  <c r="B102" i="71"/>
  <c r="C102" i="71"/>
  <c r="D102" i="71"/>
  <c r="E102" i="71"/>
  <c r="F102" i="71"/>
  <c r="G102" i="71"/>
  <c r="H102" i="71"/>
  <c r="I102" i="71"/>
  <c r="J102" i="71"/>
  <c r="K102" i="71"/>
  <c r="L102" i="71"/>
  <c r="M102" i="71"/>
  <c r="N102" i="71"/>
  <c r="A103" i="71"/>
  <c r="B103" i="71"/>
  <c r="C103" i="71"/>
  <c r="D103" i="71"/>
  <c r="E103" i="71"/>
  <c r="F103" i="71"/>
  <c r="G103" i="71"/>
  <c r="H103" i="71"/>
  <c r="I103" i="71"/>
  <c r="J103" i="71"/>
  <c r="K103" i="71"/>
  <c r="L103" i="71"/>
  <c r="M103" i="71"/>
  <c r="N103" i="71"/>
  <c r="A104" i="71"/>
  <c r="B104" i="71"/>
  <c r="C104" i="71"/>
  <c r="D104" i="71"/>
  <c r="E104" i="71"/>
  <c r="F104" i="71"/>
  <c r="G104" i="71"/>
  <c r="H104" i="71"/>
  <c r="I104" i="71"/>
  <c r="J104" i="71"/>
  <c r="K104" i="71"/>
  <c r="L104" i="71"/>
  <c r="M104" i="71"/>
  <c r="N104" i="71"/>
  <c r="A105" i="71"/>
  <c r="B105" i="71"/>
  <c r="C105" i="71"/>
  <c r="D105" i="71"/>
  <c r="E105" i="71"/>
  <c r="F105" i="71"/>
  <c r="G105" i="71"/>
  <c r="H105" i="71"/>
  <c r="I105" i="71"/>
  <c r="J105" i="71"/>
  <c r="K105" i="71"/>
  <c r="L105" i="71"/>
  <c r="M105" i="71"/>
  <c r="N105" i="71"/>
  <c r="A106" i="71"/>
  <c r="B106" i="71"/>
  <c r="C106" i="71"/>
  <c r="D106" i="71"/>
  <c r="E106" i="71"/>
  <c r="F106" i="71"/>
  <c r="G106" i="71"/>
  <c r="H106" i="71"/>
  <c r="I106" i="71"/>
  <c r="J106" i="71"/>
  <c r="K106" i="71"/>
  <c r="L106" i="71"/>
  <c r="M106" i="71"/>
  <c r="N106" i="71"/>
  <c r="A107" i="71"/>
  <c r="B107" i="71"/>
  <c r="C107" i="71"/>
  <c r="D107" i="71"/>
  <c r="E107" i="71"/>
  <c r="F107" i="71"/>
  <c r="G107" i="71"/>
  <c r="H107" i="71"/>
  <c r="I107" i="71"/>
  <c r="J107" i="71"/>
  <c r="K107" i="71"/>
  <c r="L107" i="71"/>
  <c r="M107" i="71"/>
  <c r="N107" i="71"/>
  <c r="A108" i="71"/>
  <c r="B108" i="71"/>
  <c r="C108" i="71"/>
  <c r="D108" i="71"/>
  <c r="E108" i="71"/>
  <c r="F108" i="71"/>
  <c r="G108" i="71"/>
  <c r="H108" i="71"/>
  <c r="I108" i="71"/>
  <c r="J108" i="71"/>
  <c r="K108" i="71"/>
  <c r="L108" i="71"/>
  <c r="M108" i="71"/>
  <c r="N108" i="71"/>
  <c r="A109" i="71"/>
  <c r="B109" i="71"/>
  <c r="C109" i="71"/>
  <c r="D109" i="71"/>
  <c r="E109" i="71"/>
  <c r="F109" i="71"/>
  <c r="G109" i="71"/>
  <c r="H109" i="71"/>
  <c r="I109" i="71"/>
  <c r="J109" i="71"/>
  <c r="K109" i="71"/>
  <c r="L109" i="71"/>
  <c r="M109" i="71"/>
  <c r="N109" i="71"/>
  <c r="A110" i="71"/>
  <c r="B110" i="71"/>
  <c r="C110" i="71"/>
  <c r="D110" i="71"/>
  <c r="E110" i="71"/>
  <c r="F110" i="71"/>
  <c r="G110" i="71"/>
  <c r="H110" i="71"/>
  <c r="I110" i="71"/>
  <c r="J110" i="71"/>
  <c r="K110" i="71"/>
  <c r="L110" i="71"/>
  <c r="M110" i="71"/>
  <c r="N110" i="71"/>
  <c r="A111" i="71"/>
  <c r="B111" i="71"/>
  <c r="C111" i="71"/>
  <c r="D111" i="71"/>
  <c r="E111" i="71"/>
  <c r="F111" i="71"/>
  <c r="G111" i="71"/>
  <c r="H111" i="71"/>
  <c r="I111" i="71"/>
  <c r="J111" i="71"/>
  <c r="K111" i="71"/>
  <c r="L111" i="71"/>
  <c r="M111" i="71"/>
  <c r="N111" i="71"/>
  <c r="A112" i="71"/>
  <c r="B112" i="71"/>
  <c r="C112" i="71"/>
  <c r="D112" i="71"/>
  <c r="E112" i="71"/>
  <c r="F112" i="71"/>
  <c r="G112" i="71"/>
  <c r="H112" i="71"/>
  <c r="I112" i="71"/>
  <c r="J112" i="71"/>
  <c r="K112" i="71"/>
  <c r="L112" i="71"/>
  <c r="M112" i="71"/>
  <c r="N112" i="71"/>
  <c r="A113" i="71"/>
  <c r="B113" i="71"/>
  <c r="C113" i="71"/>
  <c r="D113" i="71"/>
  <c r="E113" i="71"/>
  <c r="F113" i="71"/>
  <c r="G113" i="71"/>
  <c r="H113" i="71"/>
  <c r="I113" i="71"/>
  <c r="J113" i="71"/>
  <c r="K113" i="71"/>
  <c r="L113" i="71"/>
  <c r="M113" i="71"/>
  <c r="N113" i="71"/>
  <c r="A114" i="71"/>
  <c r="B114" i="71"/>
  <c r="C114" i="71"/>
  <c r="D114" i="71"/>
  <c r="E114" i="71"/>
  <c r="F114" i="71"/>
  <c r="G114" i="71"/>
  <c r="H114" i="71"/>
  <c r="I114" i="71"/>
  <c r="J114" i="71"/>
  <c r="K114" i="71"/>
  <c r="L114" i="71"/>
  <c r="M114" i="71"/>
  <c r="N114" i="71"/>
  <c r="A115" i="71"/>
  <c r="B115" i="71"/>
  <c r="C115" i="71"/>
  <c r="D115" i="71"/>
  <c r="E115" i="71"/>
  <c r="F115" i="71"/>
  <c r="G115" i="71"/>
  <c r="H115" i="71"/>
  <c r="I115" i="71"/>
  <c r="J115" i="71"/>
  <c r="K115" i="71"/>
  <c r="L115" i="71"/>
  <c r="M115" i="71"/>
  <c r="N115" i="71"/>
  <c r="A116" i="71"/>
  <c r="B116" i="71"/>
  <c r="C116" i="71"/>
  <c r="D116" i="71"/>
  <c r="E116" i="71"/>
  <c r="F116" i="71"/>
  <c r="G116" i="71"/>
  <c r="H116" i="71"/>
  <c r="I116" i="71"/>
  <c r="J116" i="71"/>
  <c r="K116" i="71"/>
  <c r="L116" i="71"/>
  <c r="M116" i="71"/>
  <c r="N116" i="71"/>
  <c r="A117" i="71"/>
  <c r="B117" i="71"/>
  <c r="C117" i="71"/>
  <c r="D117" i="71"/>
  <c r="E117" i="71"/>
  <c r="F117" i="71"/>
  <c r="G117" i="71"/>
  <c r="H117" i="71"/>
  <c r="I117" i="71"/>
  <c r="J117" i="71"/>
  <c r="K117" i="71"/>
  <c r="L117" i="71"/>
  <c r="M117" i="71"/>
  <c r="N117" i="71"/>
  <c r="A118" i="71"/>
  <c r="B118" i="71"/>
  <c r="C118" i="71"/>
  <c r="D118" i="71"/>
  <c r="E118" i="71"/>
  <c r="F118" i="71"/>
  <c r="G118" i="71"/>
  <c r="H118" i="71"/>
  <c r="I118" i="71"/>
  <c r="J118" i="71"/>
  <c r="K118" i="71"/>
  <c r="L118" i="71"/>
  <c r="M118" i="71"/>
  <c r="N118" i="71"/>
  <c r="A119" i="71"/>
  <c r="B119" i="71"/>
  <c r="C119" i="71"/>
  <c r="D119" i="71"/>
  <c r="E119" i="71"/>
  <c r="F119" i="71"/>
  <c r="G119" i="71"/>
  <c r="H119" i="71"/>
  <c r="I119" i="71"/>
  <c r="J119" i="71"/>
  <c r="K119" i="71"/>
  <c r="L119" i="71"/>
  <c r="M119" i="71"/>
  <c r="N119" i="71"/>
  <c r="A120" i="71"/>
  <c r="B120" i="71"/>
  <c r="C120" i="71"/>
  <c r="D120" i="71"/>
  <c r="E120" i="71"/>
  <c r="F120" i="71"/>
  <c r="G120" i="71"/>
  <c r="H120" i="71"/>
  <c r="I120" i="71"/>
  <c r="J120" i="71"/>
  <c r="K120" i="71"/>
  <c r="L120" i="71"/>
  <c r="M120" i="71"/>
  <c r="N120" i="71"/>
  <c r="A121" i="71"/>
  <c r="B121" i="71"/>
  <c r="C121" i="71"/>
  <c r="D121" i="71"/>
  <c r="E121" i="71"/>
  <c r="F121" i="71"/>
  <c r="G121" i="71"/>
  <c r="H121" i="71"/>
  <c r="I121" i="71"/>
  <c r="J121" i="71"/>
  <c r="K121" i="71"/>
  <c r="L121" i="71"/>
  <c r="M121" i="71"/>
  <c r="N121" i="71"/>
  <c r="A122" i="71"/>
  <c r="B122" i="71"/>
  <c r="C122" i="71"/>
  <c r="D122" i="71"/>
  <c r="E122" i="71"/>
  <c r="F122" i="71"/>
  <c r="G122" i="71"/>
  <c r="H122" i="71"/>
  <c r="I122" i="71"/>
  <c r="J122" i="71"/>
  <c r="K122" i="71"/>
  <c r="L122" i="71"/>
  <c r="M122" i="71"/>
  <c r="N122" i="71"/>
  <c r="A123" i="71"/>
  <c r="B123" i="71"/>
  <c r="C123" i="71"/>
  <c r="D123" i="71"/>
  <c r="E123" i="71"/>
  <c r="F123" i="71"/>
  <c r="G123" i="71"/>
  <c r="H123" i="71"/>
  <c r="I123" i="71"/>
  <c r="J123" i="71"/>
  <c r="K123" i="71"/>
  <c r="L123" i="71"/>
  <c r="M123" i="71"/>
  <c r="N123" i="71"/>
  <c r="A124" i="71"/>
  <c r="B124" i="71"/>
  <c r="C124" i="71"/>
  <c r="D124" i="71"/>
  <c r="E124" i="71"/>
  <c r="F124" i="71"/>
  <c r="G124" i="71"/>
  <c r="H124" i="71"/>
  <c r="I124" i="71"/>
  <c r="J124" i="71"/>
  <c r="K124" i="71"/>
  <c r="L124" i="71"/>
  <c r="M124" i="71"/>
  <c r="N124" i="71"/>
  <c r="A125" i="71"/>
  <c r="B125" i="71"/>
  <c r="C125" i="71"/>
  <c r="D125" i="71"/>
  <c r="E125" i="71"/>
  <c r="F125" i="71"/>
  <c r="G125" i="71"/>
  <c r="H125" i="71"/>
  <c r="I125" i="71"/>
  <c r="J125" i="71"/>
  <c r="K125" i="71"/>
  <c r="L125" i="71"/>
  <c r="M125" i="71"/>
  <c r="N125" i="71"/>
  <c r="A126" i="71"/>
  <c r="B126" i="71"/>
  <c r="C126" i="71"/>
  <c r="D126" i="71"/>
  <c r="E126" i="71"/>
  <c r="F126" i="71"/>
  <c r="G126" i="71"/>
  <c r="H126" i="71"/>
  <c r="I126" i="71"/>
  <c r="J126" i="71"/>
  <c r="K126" i="71"/>
  <c r="L126" i="71"/>
  <c r="M126" i="71"/>
  <c r="N126" i="71"/>
  <c r="A127" i="71"/>
  <c r="B127" i="71"/>
  <c r="C127" i="71"/>
  <c r="D127" i="71"/>
  <c r="E127" i="71"/>
  <c r="F127" i="71"/>
  <c r="G127" i="71"/>
  <c r="H127" i="71"/>
  <c r="I127" i="71"/>
  <c r="J127" i="71"/>
  <c r="K127" i="71"/>
  <c r="L127" i="71"/>
  <c r="M127" i="71"/>
  <c r="N127" i="71"/>
  <c r="A128" i="71"/>
  <c r="B128" i="71"/>
  <c r="C128" i="71"/>
  <c r="D128" i="71"/>
  <c r="E128" i="71"/>
  <c r="F128" i="71"/>
  <c r="G128" i="71"/>
  <c r="H128" i="71"/>
  <c r="I128" i="71"/>
  <c r="J128" i="71"/>
  <c r="K128" i="71"/>
  <c r="L128" i="71"/>
  <c r="M128" i="71"/>
  <c r="N128" i="71"/>
  <c r="A129" i="71"/>
  <c r="B129" i="71"/>
  <c r="C129" i="71"/>
  <c r="D129" i="71"/>
  <c r="E129" i="71"/>
  <c r="F129" i="71"/>
  <c r="G129" i="71"/>
  <c r="H129" i="71"/>
  <c r="I129" i="71"/>
  <c r="J129" i="71"/>
  <c r="K129" i="71"/>
  <c r="L129" i="71"/>
  <c r="M129" i="71"/>
  <c r="N129" i="71"/>
  <c r="A130" i="71"/>
  <c r="B130" i="71"/>
  <c r="C130" i="71"/>
  <c r="D130" i="71"/>
  <c r="E130" i="71"/>
  <c r="F130" i="71"/>
  <c r="G130" i="71"/>
  <c r="H130" i="71"/>
  <c r="I130" i="71"/>
  <c r="J130" i="71"/>
  <c r="K130" i="71"/>
  <c r="L130" i="71"/>
  <c r="M130" i="71"/>
  <c r="N130" i="71"/>
  <c r="A131" i="71"/>
  <c r="B131" i="71"/>
  <c r="C131" i="71"/>
  <c r="D131" i="71"/>
  <c r="E131" i="71"/>
  <c r="F131" i="71"/>
  <c r="G131" i="71"/>
  <c r="H131" i="71"/>
  <c r="I131" i="71"/>
  <c r="J131" i="71"/>
  <c r="K131" i="71"/>
  <c r="L131" i="71"/>
  <c r="M131" i="71"/>
  <c r="N131" i="71"/>
  <c r="A132" i="71"/>
  <c r="B132" i="71"/>
  <c r="C132" i="71"/>
  <c r="D132" i="71"/>
  <c r="E132" i="71"/>
  <c r="F132" i="71"/>
  <c r="G132" i="71"/>
  <c r="H132" i="71"/>
  <c r="I132" i="71"/>
  <c r="J132" i="71"/>
  <c r="K132" i="71"/>
  <c r="L132" i="71"/>
  <c r="M132" i="71"/>
  <c r="N132" i="71"/>
  <c r="A133" i="71"/>
  <c r="B133" i="71"/>
  <c r="C133" i="71"/>
  <c r="D133" i="71"/>
  <c r="E133" i="71"/>
  <c r="F133" i="71"/>
  <c r="G133" i="71"/>
  <c r="H133" i="71"/>
  <c r="I133" i="71"/>
  <c r="J133" i="71"/>
  <c r="K133" i="71"/>
  <c r="L133" i="71"/>
  <c r="M133" i="71"/>
  <c r="N133" i="71"/>
  <c r="A134" i="71"/>
  <c r="B134" i="71"/>
  <c r="C134" i="71"/>
  <c r="D134" i="71"/>
  <c r="E134" i="71"/>
  <c r="F134" i="71"/>
  <c r="G134" i="71"/>
  <c r="H134" i="71"/>
  <c r="I134" i="71"/>
  <c r="J134" i="71"/>
  <c r="K134" i="71"/>
  <c r="L134" i="71"/>
  <c r="M134" i="71"/>
  <c r="N134" i="71"/>
  <c r="A135" i="71"/>
  <c r="B135" i="71"/>
  <c r="C135" i="71"/>
  <c r="D135" i="71"/>
  <c r="E135" i="71"/>
  <c r="F135" i="71"/>
  <c r="G135" i="71"/>
  <c r="H135" i="71"/>
  <c r="I135" i="71"/>
  <c r="J135" i="71"/>
  <c r="K135" i="71"/>
  <c r="L135" i="71"/>
  <c r="M135" i="71"/>
  <c r="N135" i="71"/>
  <c r="A136" i="71"/>
  <c r="B136" i="71"/>
  <c r="C136" i="71"/>
  <c r="D136" i="71"/>
  <c r="E136" i="71"/>
  <c r="F136" i="71"/>
  <c r="G136" i="71"/>
  <c r="H136" i="71"/>
  <c r="I136" i="71"/>
  <c r="J136" i="71"/>
  <c r="K136" i="71"/>
  <c r="L136" i="71"/>
  <c r="M136" i="71"/>
  <c r="N136" i="71"/>
  <c r="A137" i="71"/>
  <c r="B137" i="71"/>
  <c r="C137" i="71"/>
  <c r="D137" i="71"/>
  <c r="E137" i="71"/>
  <c r="F137" i="71"/>
  <c r="G137" i="71"/>
  <c r="H137" i="71"/>
  <c r="I137" i="71"/>
  <c r="J137" i="71"/>
  <c r="K137" i="71"/>
  <c r="L137" i="71"/>
  <c r="M137" i="71"/>
  <c r="N137" i="71"/>
  <c r="A138" i="71"/>
  <c r="B138" i="71"/>
  <c r="C138" i="71"/>
  <c r="D138" i="71"/>
  <c r="E138" i="71"/>
  <c r="F138" i="71"/>
  <c r="G138" i="71"/>
  <c r="H138" i="71"/>
  <c r="I138" i="71"/>
  <c r="J138" i="71"/>
  <c r="K138" i="71"/>
  <c r="L138" i="71"/>
  <c r="M138" i="71"/>
  <c r="N138" i="71"/>
  <c r="A75" i="69"/>
  <c r="B75" i="69"/>
  <c r="C75" i="69"/>
  <c r="D75" i="69"/>
  <c r="E75" i="69"/>
  <c r="F75" i="69"/>
  <c r="G75" i="69"/>
  <c r="H75" i="69"/>
  <c r="I75" i="69"/>
  <c r="J75" i="69"/>
  <c r="K75" i="69"/>
  <c r="A76" i="69"/>
  <c r="B76" i="69"/>
  <c r="C76" i="69"/>
  <c r="D76" i="69"/>
  <c r="E76" i="69"/>
  <c r="F76" i="69"/>
  <c r="G76" i="69"/>
  <c r="H76" i="69"/>
  <c r="I76" i="69"/>
  <c r="J76" i="69"/>
  <c r="K76" i="69"/>
  <c r="A77" i="69"/>
  <c r="B77" i="69"/>
  <c r="C77" i="69"/>
  <c r="D77" i="69"/>
  <c r="E77" i="69"/>
  <c r="F77" i="69"/>
  <c r="G77" i="69"/>
  <c r="H77" i="69"/>
  <c r="I77" i="69"/>
  <c r="J77" i="69"/>
  <c r="K77" i="69"/>
  <c r="A78" i="69"/>
  <c r="B78" i="69"/>
  <c r="C78" i="69"/>
  <c r="D78" i="69"/>
  <c r="E78" i="69"/>
  <c r="F78" i="69"/>
  <c r="G78" i="69"/>
  <c r="H78" i="69"/>
  <c r="I78" i="69"/>
  <c r="J78" i="69"/>
  <c r="K78" i="69"/>
  <c r="A70" i="69"/>
  <c r="B70" i="69"/>
  <c r="C70" i="69"/>
  <c r="D70" i="69"/>
  <c r="E70" i="69"/>
  <c r="F70" i="69"/>
  <c r="G70" i="69"/>
  <c r="H70" i="69"/>
  <c r="I70" i="69"/>
  <c r="J70" i="69"/>
  <c r="K70" i="69"/>
  <c r="A71" i="69"/>
  <c r="B71" i="69"/>
  <c r="C71" i="69"/>
  <c r="D71" i="69"/>
  <c r="E71" i="69"/>
  <c r="F71" i="69"/>
  <c r="G71" i="69"/>
  <c r="H71" i="69"/>
  <c r="I71" i="69"/>
  <c r="J71" i="69"/>
  <c r="K71" i="69"/>
  <c r="A72" i="69"/>
  <c r="B72" i="69"/>
  <c r="C72" i="69"/>
  <c r="D72" i="69"/>
  <c r="E72" i="69"/>
  <c r="F72" i="69"/>
  <c r="G72" i="69"/>
  <c r="H72" i="69"/>
  <c r="I72" i="69"/>
  <c r="J72" i="69"/>
  <c r="K72" i="69"/>
  <c r="A73" i="69"/>
  <c r="B73" i="69"/>
  <c r="C73" i="69"/>
  <c r="D73" i="69"/>
  <c r="E73" i="69"/>
  <c r="F73" i="69"/>
  <c r="G73" i="69"/>
  <c r="H73" i="69"/>
  <c r="I73" i="69"/>
  <c r="J73" i="69"/>
  <c r="K73" i="69"/>
  <c r="A74" i="69"/>
  <c r="B74" i="69"/>
  <c r="C74" i="69"/>
  <c r="D74" i="69"/>
  <c r="E74" i="69"/>
  <c r="F74" i="69"/>
  <c r="G74" i="69"/>
  <c r="H74" i="69"/>
  <c r="I74" i="69"/>
  <c r="J74" i="69"/>
  <c r="K74" i="69"/>
  <c r="A67" i="69"/>
  <c r="B67" i="69"/>
  <c r="C67" i="69"/>
  <c r="D67" i="69"/>
  <c r="E67" i="69"/>
  <c r="F67" i="69"/>
  <c r="G67" i="69"/>
  <c r="H67" i="69"/>
  <c r="I67" i="69"/>
  <c r="J67" i="69"/>
  <c r="K67" i="69"/>
  <c r="A68" i="69"/>
  <c r="B68" i="69"/>
  <c r="C68" i="69"/>
  <c r="D68" i="69"/>
  <c r="E68" i="69"/>
  <c r="F68" i="69"/>
  <c r="G68" i="69"/>
  <c r="H68" i="69"/>
  <c r="I68" i="69"/>
  <c r="J68" i="69"/>
  <c r="K68" i="69"/>
  <c r="A69" i="69"/>
  <c r="B69" i="69"/>
  <c r="C69" i="69"/>
  <c r="D69" i="69"/>
  <c r="E69" i="69"/>
  <c r="F69" i="69"/>
  <c r="G69" i="69"/>
  <c r="H69" i="69"/>
  <c r="I69" i="69"/>
  <c r="J69" i="69"/>
  <c r="K69" i="69"/>
  <c r="A62" i="69"/>
  <c r="B62" i="69"/>
  <c r="C62" i="69"/>
  <c r="D62" i="69"/>
  <c r="E62" i="69"/>
  <c r="F62" i="69"/>
  <c r="G62" i="69"/>
  <c r="H62" i="69"/>
  <c r="I62" i="69"/>
  <c r="J62" i="69"/>
  <c r="K62" i="69"/>
  <c r="A63" i="69"/>
  <c r="B63" i="69"/>
  <c r="C63" i="69"/>
  <c r="D63" i="69"/>
  <c r="E63" i="69"/>
  <c r="F63" i="69"/>
  <c r="G63" i="69"/>
  <c r="H63" i="69"/>
  <c r="I63" i="69"/>
  <c r="J63" i="69"/>
  <c r="K63" i="69"/>
  <c r="A64" i="69"/>
  <c r="B64" i="69"/>
  <c r="C64" i="69"/>
  <c r="D64" i="69"/>
  <c r="E64" i="69"/>
  <c r="F64" i="69"/>
  <c r="G64" i="69"/>
  <c r="H64" i="69"/>
  <c r="I64" i="69"/>
  <c r="J64" i="69"/>
  <c r="K64" i="69"/>
  <c r="A65" i="69"/>
  <c r="B65" i="69"/>
  <c r="C65" i="69"/>
  <c r="D65" i="69"/>
  <c r="E65" i="69"/>
  <c r="F65" i="69"/>
  <c r="G65" i="69"/>
  <c r="H65" i="69"/>
  <c r="I65" i="69"/>
  <c r="J65" i="69"/>
  <c r="K65" i="69"/>
  <c r="A66" i="69"/>
  <c r="B66" i="69"/>
  <c r="C66" i="69"/>
  <c r="D66" i="69"/>
  <c r="E66" i="69"/>
  <c r="F66" i="69"/>
  <c r="G66" i="69"/>
  <c r="H66" i="69"/>
  <c r="I66" i="69"/>
  <c r="J66" i="69"/>
  <c r="K66" i="69"/>
  <c r="A61" i="69"/>
  <c r="B61" i="69"/>
  <c r="C61" i="69"/>
  <c r="D61" i="69"/>
  <c r="E61" i="69"/>
  <c r="F61" i="69"/>
  <c r="G61" i="69"/>
  <c r="H61" i="69"/>
  <c r="I61" i="69"/>
  <c r="J61" i="69"/>
  <c r="K61" i="69"/>
  <c r="A59" i="69"/>
  <c r="B59" i="69"/>
  <c r="C59" i="69"/>
  <c r="D59" i="69"/>
  <c r="E59" i="69"/>
  <c r="F59" i="69"/>
  <c r="G59" i="69"/>
  <c r="H59" i="69"/>
  <c r="I59" i="69"/>
  <c r="J59" i="69"/>
  <c r="K59" i="69"/>
  <c r="A60" i="69"/>
  <c r="B60" i="69"/>
  <c r="C60" i="69"/>
  <c r="D60" i="69"/>
  <c r="E60" i="69"/>
  <c r="F60" i="69"/>
  <c r="G60" i="69"/>
  <c r="H60" i="69"/>
  <c r="I60" i="69"/>
  <c r="J60" i="69"/>
  <c r="K60" i="69"/>
  <c r="A53" i="69"/>
  <c r="B53" i="69"/>
  <c r="C53" i="69"/>
  <c r="D53" i="69"/>
  <c r="E53" i="69"/>
  <c r="F53" i="69"/>
  <c r="G53" i="69"/>
  <c r="H53" i="69"/>
  <c r="I53" i="69"/>
  <c r="J53" i="69"/>
  <c r="K53" i="69"/>
  <c r="A54" i="69"/>
  <c r="B54" i="69"/>
  <c r="C54" i="69"/>
  <c r="D54" i="69"/>
  <c r="E54" i="69"/>
  <c r="F54" i="69"/>
  <c r="G54" i="69"/>
  <c r="H54" i="69"/>
  <c r="I54" i="69"/>
  <c r="J54" i="69"/>
  <c r="K54" i="69"/>
  <c r="A55" i="69"/>
  <c r="B55" i="69"/>
  <c r="C55" i="69"/>
  <c r="D55" i="69"/>
  <c r="E55" i="69"/>
  <c r="F55" i="69"/>
  <c r="G55" i="69"/>
  <c r="H55" i="69"/>
  <c r="I55" i="69"/>
  <c r="J55" i="69"/>
  <c r="K55" i="69"/>
  <c r="A56" i="69"/>
  <c r="B56" i="69"/>
  <c r="C56" i="69"/>
  <c r="D56" i="69"/>
  <c r="E56" i="69"/>
  <c r="F56" i="69"/>
  <c r="G56" i="69"/>
  <c r="H56" i="69"/>
  <c r="I56" i="69"/>
  <c r="J56" i="69"/>
  <c r="K56" i="69"/>
  <c r="A57" i="69"/>
  <c r="B57" i="69"/>
  <c r="C57" i="69"/>
  <c r="D57" i="69"/>
  <c r="E57" i="69"/>
  <c r="F57" i="69"/>
  <c r="G57" i="69"/>
  <c r="H57" i="69"/>
  <c r="I57" i="69"/>
  <c r="J57" i="69"/>
  <c r="K57" i="69"/>
  <c r="A58" i="69"/>
  <c r="B58" i="69"/>
  <c r="C58" i="69"/>
  <c r="D58" i="69"/>
  <c r="E58" i="69"/>
  <c r="F58" i="69"/>
  <c r="G58" i="69"/>
  <c r="H58" i="69"/>
  <c r="I58" i="69"/>
  <c r="J58" i="69"/>
  <c r="K58" i="69"/>
  <c r="A52" i="69"/>
  <c r="B52" i="69"/>
  <c r="C52" i="69"/>
  <c r="D52" i="69"/>
  <c r="E52" i="69"/>
  <c r="F52" i="69"/>
  <c r="G52" i="69"/>
  <c r="H52" i="69"/>
  <c r="I52" i="69"/>
  <c r="J52" i="69"/>
  <c r="K52" i="69"/>
  <c r="A50" i="69"/>
  <c r="B50" i="69"/>
  <c r="C50" i="69"/>
  <c r="D50" i="69"/>
  <c r="E50" i="69"/>
  <c r="F50" i="69"/>
  <c r="G50" i="69"/>
  <c r="H50" i="69"/>
  <c r="I50" i="69"/>
  <c r="J50" i="69"/>
  <c r="K50" i="69"/>
  <c r="A51" i="69"/>
  <c r="B51" i="69"/>
  <c r="C51" i="69"/>
  <c r="D51" i="69"/>
  <c r="E51" i="69"/>
  <c r="F51" i="69"/>
  <c r="G51" i="69"/>
  <c r="H51" i="69"/>
  <c r="I51" i="69"/>
  <c r="J51" i="69"/>
  <c r="K51" i="69"/>
  <c r="A49" i="69"/>
  <c r="B49" i="69"/>
  <c r="C49" i="69"/>
  <c r="D49" i="69"/>
  <c r="E49" i="69"/>
  <c r="F49" i="69"/>
  <c r="G49" i="69"/>
  <c r="H49" i="69"/>
  <c r="I49" i="69"/>
  <c r="J49" i="69"/>
  <c r="K49" i="69"/>
  <c r="A48" i="69"/>
  <c r="B48" i="69"/>
  <c r="C48" i="69"/>
  <c r="D48" i="69"/>
  <c r="E48" i="69"/>
  <c r="F48" i="69"/>
  <c r="G48" i="69"/>
  <c r="H48" i="69"/>
  <c r="I48" i="69"/>
  <c r="J48" i="69"/>
  <c r="K48" i="69"/>
  <c r="A45" i="69"/>
  <c r="B45" i="69"/>
  <c r="C45" i="69"/>
  <c r="D45" i="69"/>
  <c r="E45" i="69"/>
  <c r="F45" i="69"/>
  <c r="G45" i="69"/>
  <c r="H45" i="69"/>
  <c r="I45" i="69"/>
  <c r="J45" i="69"/>
  <c r="K45" i="69"/>
  <c r="A46" i="69"/>
  <c r="B46" i="69"/>
  <c r="C46" i="69"/>
  <c r="D46" i="69"/>
  <c r="E46" i="69"/>
  <c r="F46" i="69"/>
  <c r="G46" i="69"/>
  <c r="H46" i="69"/>
  <c r="I46" i="69"/>
  <c r="J46" i="69"/>
  <c r="K46" i="69"/>
  <c r="A47" i="69"/>
  <c r="B47" i="69"/>
  <c r="C47" i="69"/>
  <c r="D47" i="69"/>
  <c r="E47" i="69"/>
  <c r="F47" i="69"/>
  <c r="G47" i="69"/>
  <c r="H47" i="69"/>
  <c r="I47" i="69"/>
  <c r="J47" i="69"/>
  <c r="K47" i="69"/>
  <c r="A44" i="69"/>
  <c r="B44" i="69"/>
  <c r="C44" i="69"/>
  <c r="D44" i="69"/>
  <c r="E44" i="69"/>
  <c r="F44" i="69"/>
  <c r="G44" i="69"/>
  <c r="H44" i="69"/>
  <c r="I44" i="69"/>
  <c r="J44" i="69"/>
  <c r="K44" i="69"/>
  <c r="A43" i="69"/>
  <c r="B43" i="69"/>
  <c r="C43" i="69"/>
  <c r="D43" i="69"/>
  <c r="E43" i="69"/>
  <c r="F43" i="69"/>
  <c r="G43" i="69"/>
  <c r="H43" i="69"/>
  <c r="I43" i="69"/>
  <c r="J43" i="69"/>
  <c r="K43" i="69"/>
  <c r="A39" i="69"/>
  <c r="B39" i="69"/>
  <c r="C39" i="69"/>
  <c r="D39" i="69"/>
  <c r="E39" i="69"/>
  <c r="F39" i="69"/>
  <c r="G39" i="69"/>
  <c r="H39" i="69"/>
  <c r="I39" i="69"/>
  <c r="J39" i="69"/>
  <c r="K39" i="69"/>
  <c r="A40" i="69"/>
  <c r="B40" i="69"/>
  <c r="C40" i="69"/>
  <c r="D40" i="69"/>
  <c r="E40" i="69"/>
  <c r="F40" i="69"/>
  <c r="G40" i="69"/>
  <c r="H40" i="69"/>
  <c r="I40" i="69"/>
  <c r="J40" i="69"/>
  <c r="K40" i="69"/>
  <c r="A41" i="69"/>
  <c r="B41" i="69"/>
  <c r="C41" i="69"/>
  <c r="D41" i="69"/>
  <c r="E41" i="69"/>
  <c r="F41" i="69"/>
  <c r="G41" i="69"/>
  <c r="H41" i="69"/>
  <c r="I41" i="69"/>
  <c r="J41" i="69"/>
  <c r="K41" i="69"/>
  <c r="A42" i="69"/>
  <c r="B42" i="69"/>
  <c r="C42" i="69"/>
  <c r="D42" i="69"/>
  <c r="E42" i="69"/>
  <c r="F42" i="69"/>
  <c r="G42" i="69"/>
  <c r="H42" i="69"/>
  <c r="I42" i="69"/>
  <c r="J42" i="69"/>
  <c r="K42" i="69"/>
  <c r="A38" i="69"/>
  <c r="B38" i="69"/>
  <c r="C38" i="69"/>
  <c r="D38" i="69"/>
  <c r="E38" i="69"/>
  <c r="F38" i="69"/>
  <c r="G38" i="69"/>
  <c r="H38" i="69"/>
  <c r="I38" i="69"/>
  <c r="J38" i="69"/>
  <c r="K38" i="69"/>
  <c r="A37" i="69"/>
  <c r="B37" i="69"/>
  <c r="C37" i="69"/>
  <c r="D37" i="69"/>
  <c r="E37" i="69"/>
  <c r="F37" i="69"/>
  <c r="G37" i="69"/>
  <c r="H37" i="69"/>
  <c r="I37" i="69"/>
  <c r="J37" i="69"/>
  <c r="K37" i="69"/>
  <c r="A35" i="69"/>
  <c r="B35" i="69"/>
  <c r="C35" i="69"/>
  <c r="D35" i="69"/>
  <c r="E35" i="69"/>
  <c r="F35" i="69"/>
  <c r="G35" i="69"/>
  <c r="H35" i="69"/>
  <c r="I35" i="69"/>
  <c r="J35" i="69"/>
  <c r="K35" i="69"/>
  <c r="A36" i="69"/>
  <c r="B36" i="69"/>
  <c r="C36" i="69"/>
  <c r="D36" i="69"/>
  <c r="E36" i="69"/>
  <c r="F36" i="69"/>
  <c r="G36" i="69"/>
  <c r="H36" i="69"/>
  <c r="I36" i="69"/>
  <c r="J36" i="69"/>
  <c r="K36" i="69"/>
  <c r="A32" i="69"/>
  <c r="B32" i="69"/>
  <c r="C32" i="69"/>
  <c r="D32" i="69"/>
  <c r="E32" i="69"/>
  <c r="F32" i="69"/>
  <c r="G32" i="69"/>
  <c r="H32" i="69"/>
  <c r="I32" i="69"/>
  <c r="J32" i="69"/>
  <c r="K32" i="69"/>
  <c r="A33" i="69"/>
  <c r="B33" i="69"/>
  <c r="C33" i="69"/>
  <c r="D33" i="69"/>
  <c r="E33" i="69"/>
  <c r="F33" i="69"/>
  <c r="G33" i="69"/>
  <c r="H33" i="69"/>
  <c r="I33" i="69"/>
  <c r="J33" i="69"/>
  <c r="K33" i="69"/>
  <c r="A34" i="69"/>
  <c r="B34" i="69"/>
  <c r="C34" i="69"/>
  <c r="D34" i="69"/>
  <c r="E34" i="69"/>
  <c r="F34" i="69"/>
  <c r="G34" i="69"/>
  <c r="H34" i="69"/>
  <c r="I34" i="69"/>
  <c r="J34" i="69"/>
  <c r="K34" i="69"/>
  <c r="A30" i="69"/>
  <c r="B30" i="69"/>
  <c r="C30" i="69"/>
  <c r="D30" i="69"/>
  <c r="E30" i="69"/>
  <c r="F30" i="69"/>
  <c r="G30" i="69"/>
  <c r="H30" i="69"/>
  <c r="I30" i="69"/>
  <c r="J30" i="69"/>
  <c r="K30" i="69"/>
  <c r="A31" i="69"/>
  <c r="B31" i="69"/>
  <c r="C31" i="69"/>
  <c r="D31" i="69"/>
  <c r="E31" i="69"/>
  <c r="F31" i="69"/>
  <c r="G31" i="69"/>
  <c r="H31" i="69"/>
  <c r="I31" i="69"/>
  <c r="J31" i="69"/>
  <c r="K31" i="69"/>
  <c r="A28" i="69"/>
  <c r="B28" i="69"/>
  <c r="C28" i="69"/>
  <c r="D28" i="69"/>
  <c r="E28" i="69"/>
  <c r="F28" i="69"/>
  <c r="G28" i="69"/>
  <c r="H28" i="69"/>
  <c r="I28" i="69"/>
  <c r="J28" i="69"/>
  <c r="K28" i="69"/>
  <c r="A29" i="69"/>
  <c r="B29" i="69"/>
  <c r="C29" i="69"/>
  <c r="D29" i="69"/>
  <c r="E29" i="69"/>
  <c r="F29" i="69"/>
  <c r="G29" i="69"/>
  <c r="H29" i="69"/>
  <c r="I29" i="69"/>
  <c r="J29" i="69"/>
  <c r="K29" i="69"/>
  <c r="A27" i="69"/>
  <c r="B27" i="69"/>
  <c r="C27" i="69"/>
  <c r="D27" i="69"/>
  <c r="E27" i="69"/>
  <c r="F27" i="69"/>
  <c r="G27" i="69"/>
  <c r="H27" i="69"/>
  <c r="I27" i="69"/>
  <c r="J27" i="69"/>
  <c r="K27" i="69"/>
  <c r="A17" i="69"/>
  <c r="B17" i="69"/>
  <c r="C17" i="69"/>
  <c r="D17" i="69"/>
  <c r="E17" i="69"/>
  <c r="F17" i="69"/>
  <c r="G17" i="69"/>
  <c r="H17" i="69"/>
  <c r="I17" i="69"/>
  <c r="J17" i="69"/>
  <c r="K17" i="69"/>
  <c r="A18" i="69"/>
  <c r="B18" i="69"/>
  <c r="C18" i="69"/>
  <c r="D18" i="69"/>
  <c r="E18" i="69"/>
  <c r="F18" i="69"/>
  <c r="G18" i="69"/>
  <c r="H18" i="69"/>
  <c r="I18" i="69"/>
  <c r="J18" i="69"/>
  <c r="K18" i="69"/>
  <c r="A19" i="69"/>
  <c r="B19" i="69"/>
  <c r="C19" i="69"/>
  <c r="D19" i="69"/>
  <c r="E19" i="69"/>
  <c r="F19" i="69"/>
  <c r="G19" i="69"/>
  <c r="H19" i="69"/>
  <c r="I19" i="69"/>
  <c r="J19" i="69"/>
  <c r="K19" i="69"/>
  <c r="A20" i="69"/>
  <c r="B20" i="69"/>
  <c r="C20" i="69"/>
  <c r="D20" i="69"/>
  <c r="E20" i="69"/>
  <c r="F20" i="69"/>
  <c r="G20" i="69"/>
  <c r="H20" i="69"/>
  <c r="I20" i="69"/>
  <c r="J20" i="69"/>
  <c r="K20" i="69"/>
  <c r="A21" i="69"/>
  <c r="B21" i="69"/>
  <c r="C21" i="69"/>
  <c r="D21" i="69"/>
  <c r="E21" i="69"/>
  <c r="F21" i="69"/>
  <c r="G21" i="69"/>
  <c r="H21" i="69"/>
  <c r="I21" i="69"/>
  <c r="J21" i="69"/>
  <c r="K21" i="69"/>
  <c r="A22" i="69"/>
  <c r="B22" i="69"/>
  <c r="C22" i="69"/>
  <c r="D22" i="69"/>
  <c r="E22" i="69"/>
  <c r="F22" i="69"/>
  <c r="G22" i="69"/>
  <c r="H22" i="69"/>
  <c r="I22" i="69"/>
  <c r="J22" i="69"/>
  <c r="K22" i="69"/>
  <c r="A23" i="69"/>
  <c r="B23" i="69"/>
  <c r="C23" i="69"/>
  <c r="D23" i="69"/>
  <c r="E23" i="69"/>
  <c r="F23" i="69"/>
  <c r="G23" i="69"/>
  <c r="H23" i="69"/>
  <c r="I23" i="69"/>
  <c r="J23" i="69"/>
  <c r="K23" i="69"/>
  <c r="A24" i="69"/>
  <c r="B24" i="69"/>
  <c r="C24" i="69"/>
  <c r="D24" i="69"/>
  <c r="E24" i="69"/>
  <c r="F24" i="69"/>
  <c r="G24" i="69"/>
  <c r="H24" i="69"/>
  <c r="I24" i="69"/>
  <c r="J24" i="69"/>
  <c r="K24" i="69"/>
  <c r="A25" i="69"/>
  <c r="B25" i="69"/>
  <c r="C25" i="69"/>
  <c r="D25" i="69"/>
  <c r="E25" i="69"/>
  <c r="F25" i="69"/>
  <c r="G25" i="69"/>
  <c r="H25" i="69"/>
  <c r="I25" i="69"/>
  <c r="J25" i="69"/>
  <c r="K25" i="69"/>
  <c r="A26" i="69"/>
  <c r="B26" i="69"/>
  <c r="C26" i="69"/>
  <c r="D26" i="69"/>
  <c r="E26" i="69"/>
  <c r="F26" i="69"/>
  <c r="G26" i="69"/>
  <c r="H26" i="69"/>
  <c r="I26" i="69"/>
  <c r="J26" i="69"/>
  <c r="K26" i="69"/>
  <c r="A11" i="69"/>
  <c r="B11" i="69"/>
  <c r="C11" i="69"/>
  <c r="D11" i="69"/>
  <c r="E11" i="69"/>
  <c r="F11" i="69"/>
  <c r="G11" i="69"/>
  <c r="H11" i="69"/>
  <c r="I11" i="69"/>
  <c r="J11" i="69"/>
  <c r="K11" i="69"/>
  <c r="A12" i="69"/>
  <c r="B12" i="69"/>
  <c r="C12" i="69"/>
  <c r="D12" i="69"/>
  <c r="E12" i="69"/>
  <c r="F12" i="69"/>
  <c r="G12" i="69"/>
  <c r="H12" i="69"/>
  <c r="I12" i="69"/>
  <c r="J12" i="69"/>
  <c r="K12" i="69"/>
  <c r="A13" i="69"/>
  <c r="B13" i="69"/>
  <c r="C13" i="69"/>
  <c r="D13" i="69"/>
  <c r="E13" i="69"/>
  <c r="F13" i="69"/>
  <c r="G13" i="69"/>
  <c r="H13" i="69"/>
  <c r="I13" i="69"/>
  <c r="J13" i="69"/>
  <c r="K13" i="69"/>
  <c r="A14" i="69"/>
  <c r="B14" i="69"/>
  <c r="C14" i="69"/>
  <c r="D14" i="69"/>
  <c r="E14" i="69"/>
  <c r="F14" i="69"/>
  <c r="G14" i="69"/>
  <c r="H14" i="69"/>
  <c r="I14" i="69"/>
  <c r="J14" i="69"/>
  <c r="K14" i="69"/>
  <c r="A15" i="69"/>
  <c r="B15" i="69"/>
  <c r="C15" i="69"/>
  <c r="D15" i="69"/>
  <c r="E15" i="69"/>
  <c r="F15" i="69"/>
  <c r="G15" i="69"/>
  <c r="H15" i="69"/>
  <c r="I15" i="69"/>
  <c r="J15" i="69"/>
  <c r="K15" i="69"/>
  <c r="A16" i="69"/>
  <c r="B16" i="69"/>
  <c r="C16" i="69"/>
  <c r="D16" i="69"/>
  <c r="E16" i="69"/>
  <c r="F16" i="69"/>
  <c r="G16" i="69"/>
  <c r="H16" i="69"/>
  <c r="I16" i="69"/>
  <c r="J16" i="69"/>
  <c r="K16" i="69"/>
  <c r="A5" i="69"/>
  <c r="B5" i="69"/>
  <c r="C5" i="69"/>
  <c r="D5" i="69"/>
  <c r="E5" i="69"/>
  <c r="F5" i="69"/>
  <c r="G5" i="69"/>
  <c r="H5" i="69"/>
  <c r="I5" i="69"/>
  <c r="J5" i="69"/>
  <c r="K5" i="69"/>
  <c r="A6" i="69"/>
  <c r="B6" i="69"/>
  <c r="C6" i="69"/>
  <c r="D6" i="69"/>
  <c r="E6" i="69"/>
  <c r="F6" i="69"/>
  <c r="G6" i="69"/>
  <c r="H6" i="69"/>
  <c r="I6" i="69"/>
  <c r="J6" i="69"/>
  <c r="K6" i="69"/>
  <c r="A7" i="69"/>
  <c r="B7" i="69"/>
  <c r="C7" i="69"/>
  <c r="D7" i="69"/>
  <c r="E7" i="69"/>
  <c r="F7" i="69"/>
  <c r="G7" i="69"/>
  <c r="H7" i="69"/>
  <c r="I7" i="69"/>
  <c r="J7" i="69"/>
  <c r="K7" i="69"/>
  <c r="A8" i="69"/>
  <c r="B8" i="69"/>
  <c r="C8" i="69"/>
  <c r="D8" i="69"/>
  <c r="E8" i="69"/>
  <c r="F8" i="69"/>
  <c r="G8" i="69"/>
  <c r="H8" i="69"/>
  <c r="I8" i="69"/>
  <c r="J8" i="69"/>
  <c r="K8" i="69"/>
  <c r="A9" i="69"/>
  <c r="B9" i="69"/>
  <c r="C9" i="69"/>
  <c r="D9" i="69"/>
  <c r="E9" i="69"/>
  <c r="F9" i="69"/>
  <c r="G9" i="69"/>
  <c r="H9" i="69"/>
  <c r="I9" i="69"/>
  <c r="J9" i="69"/>
  <c r="K9" i="69"/>
  <c r="A10" i="69"/>
  <c r="B10" i="69"/>
  <c r="C10" i="69"/>
  <c r="D10" i="69"/>
  <c r="E10" i="69"/>
  <c r="F10" i="69"/>
  <c r="G10" i="69"/>
  <c r="H10" i="69"/>
  <c r="I10" i="69"/>
  <c r="J10" i="69"/>
  <c r="K10" i="69"/>
  <c r="A4" i="69"/>
  <c r="B4" i="69"/>
  <c r="C4" i="69"/>
  <c r="D4" i="69"/>
  <c r="E4" i="69"/>
  <c r="F4" i="69"/>
  <c r="G4" i="69"/>
  <c r="H4" i="69"/>
  <c r="I4" i="69"/>
  <c r="J4" i="69"/>
  <c r="K4" i="69"/>
  <c r="A1" i="69"/>
  <c r="A2" i="69"/>
  <c r="B2" i="69"/>
  <c r="C2" i="69"/>
  <c r="D2" i="69"/>
  <c r="E2" i="69"/>
  <c r="F2" i="69"/>
  <c r="G2" i="69"/>
  <c r="H2" i="69"/>
  <c r="I2" i="69"/>
  <c r="J2" i="69"/>
  <c r="K2" i="69"/>
  <c r="A3" i="69"/>
  <c r="B3" i="69"/>
  <c r="C3" i="69"/>
  <c r="D3" i="69"/>
  <c r="E3" i="69"/>
  <c r="F3" i="69"/>
  <c r="G3" i="69"/>
  <c r="H3" i="69"/>
  <c r="I3" i="69"/>
  <c r="J3" i="69"/>
  <c r="K3" i="69"/>
  <c r="F4" i="71"/>
  <c r="G4" i="71"/>
  <c r="I4" i="71"/>
  <c r="H4" i="71"/>
  <c r="A70" i="70"/>
  <c r="B70" i="70"/>
  <c r="C70" i="70"/>
  <c r="D70" i="70"/>
  <c r="E70" i="70"/>
  <c r="F70" i="70"/>
  <c r="G70" i="70"/>
  <c r="H70" i="70"/>
  <c r="I70" i="70"/>
  <c r="J70" i="70"/>
  <c r="L70" i="70"/>
  <c r="N70" i="70"/>
  <c r="A69" i="70"/>
  <c r="B69" i="70"/>
  <c r="C69" i="70"/>
  <c r="D69" i="70"/>
  <c r="E69" i="70"/>
  <c r="F69" i="70"/>
  <c r="G69" i="70"/>
  <c r="H69" i="70"/>
  <c r="I69" i="70"/>
  <c r="J69" i="70"/>
  <c r="L69" i="70"/>
  <c r="N69" i="70"/>
  <c r="A63" i="70"/>
  <c r="B63" i="70"/>
  <c r="C63" i="70"/>
  <c r="D63" i="70"/>
  <c r="E63" i="70"/>
  <c r="F63" i="70"/>
  <c r="G63" i="70"/>
  <c r="H63" i="70"/>
  <c r="I63" i="70"/>
  <c r="J63" i="70"/>
  <c r="L63" i="70"/>
  <c r="N63" i="70"/>
  <c r="A64" i="70"/>
  <c r="B64" i="70"/>
  <c r="C64" i="70"/>
  <c r="D64" i="70"/>
  <c r="E64" i="70"/>
  <c r="F64" i="70"/>
  <c r="G64" i="70"/>
  <c r="H64" i="70"/>
  <c r="I64" i="70"/>
  <c r="J64" i="70"/>
  <c r="L64" i="70"/>
  <c r="N64" i="70"/>
  <c r="A65" i="70"/>
  <c r="B65" i="70"/>
  <c r="C65" i="70"/>
  <c r="D65" i="70"/>
  <c r="E65" i="70"/>
  <c r="F65" i="70"/>
  <c r="G65" i="70"/>
  <c r="H65" i="70"/>
  <c r="I65" i="70"/>
  <c r="J65" i="70"/>
  <c r="L65" i="70"/>
  <c r="N65" i="70"/>
  <c r="A66" i="70"/>
  <c r="B66" i="70"/>
  <c r="C66" i="70"/>
  <c r="D66" i="70"/>
  <c r="E66" i="70"/>
  <c r="F66" i="70"/>
  <c r="G66" i="70"/>
  <c r="H66" i="70"/>
  <c r="I66" i="70"/>
  <c r="J66" i="70"/>
  <c r="L66" i="70"/>
  <c r="N66" i="70"/>
  <c r="A67" i="70"/>
  <c r="B67" i="70"/>
  <c r="C67" i="70"/>
  <c r="D67" i="70"/>
  <c r="E67" i="70"/>
  <c r="F67" i="70"/>
  <c r="G67" i="70"/>
  <c r="H67" i="70"/>
  <c r="I67" i="70"/>
  <c r="J67" i="70"/>
  <c r="L67" i="70"/>
  <c r="N67" i="70"/>
  <c r="A68" i="70"/>
  <c r="B68" i="70"/>
  <c r="C68" i="70"/>
  <c r="D68" i="70"/>
  <c r="E68" i="70"/>
  <c r="F68" i="70"/>
  <c r="G68" i="70"/>
  <c r="H68" i="70"/>
  <c r="I68" i="70"/>
  <c r="J68" i="70"/>
  <c r="L68" i="70"/>
  <c r="N68" i="70"/>
  <c r="A61" i="70"/>
  <c r="B61" i="70"/>
  <c r="C61" i="70"/>
  <c r="D61" i="70"/>
  <c r="E61" i="70"/>
  <c r="F61" i="70"/>
  <c r="G61" i="70"/>
  <c r="H61" i="70"/>
  <c r="I61" i="70"/>
  <c r="J61" i="70"/>
  <c r="L61" i="70"/>
  <c r="N61" i="70"/>
  <c r="A62" i="70"/>
  <c r="B62" i="70"/>
  <c r="C62" i="70"/>
  <c r="D62" i="70"/>
  <c r="E62" i="70"/>
  <c r="F62" i="70"/>
  <c r="G62" i="70"/>
  <c r="H62" i="70"/>
  <c r="I62" i="70"/>
  <c r="J62" i="70"/>
  <c r="L62" i="70"/>
  <c r="N62" i="70"/>
  <c r="A60" i="70"/>
  <c r="B60" i="70"/>
  <c r="C60" i="70"/>
  <c r="D60" i="70"/>
  <c r="E60" i="70"/>
  <c r="F60" i="70"/>
  <c r="G60" i="70"/>
  <c r="H60" i="70"/>
  <c r="I60" i="70"/>
  <c r="J60" i="70"/>
  <c r="L60" i="70"/>
  <c r="N60" i="70"/>
  <c r="A59" i="70"/>
  <c r="B59" i="70"/>
  <c r="C59" i="70"/>
  <c r="D59" i="70"/>
  <c r="E59" i="70"/>
  <c r="F59" i="70"/>
  <c r="G59" i="70"/>
  <c r="H59" i="70"/>
  <c r="I59" i="70"/>
  <c r="J59" i="70"/>
  <c r="L59" i="70"/>
  <c r="N59" i="70"/>
  <c r="A58" i="70"/>
  <c r="B58" i="70"/>
  <c r="C58" i="70"/>
  <c r="D58" i="70"/>
  <c r="E58" i="70"/>
  <c r="F58" i="70"/>
  <c r="G58" i="70"/>
  <c r="H58" i="70"/>
  <c r="I58" i="70"/>
  <c r="J58" i="70"/>
  <c r="L58" i="70"/>
  <c r="N58" i="70"/>
  <c r="A57" i="70"/>
  <c r="B57" i="70"/>
  <c r="C57" i="70"/>
  <c r="D57" i="70"/>
  <c r="E57" i="70"/>
  <c r="F57" i="70"/>
  <c r="G57" i="70"/>
  <c r="H57" i="70"/>
  <c r="I57" i="70"/>
  <c r="J57" i="70"/>
  <c r="L57" i="70"/>
  <c r="N57" i="70"/>
  <c r="A54" i="70"/>
  <c r="B54" i="70"/>
  <c r="C54" i="70"/>
  <c r="D54" i="70"/>
  <c r="E54" i="70"/>
  <c r="F54" i="70"/>
  <c r="G54" i="70"/>
  <c r="H54" i="70"/>
  <c r="I54" i="70"/>
  <c r="J54" i="70"/>
  <c r="L54" i="70"/>
  <c r="N54" i="70"/>
  <c r="A55" i="70"/>
  <c r="B55" i="70"/>
  <c r="C55" i="70"/>
  <c r="D55" i="70"/>
  <c r="E55" i="70"/>
  <c r="F55" i="70"/>
  <c r="G55" i="70"/>
  <c r="H55" i="70"/>
  <c r="I55" i="70"/>
  <c r="J55" i="70"/>
  <c r="L55" i="70"/>
  <c r="N55" i="70"/>
  <c r="A56" i="70"/>
  <c r="B56" i="70"/>
  <c r="C56" i="70"/>
  <c r="D56" i="70"/>
  <c r="E56" i="70"/>
  <c r="F56" i="70"/>
  <c r="G56" i="70"/>
  <c r="H56" i="70"/>
  <c r="I56" i="70"/>
  <c r="J56" i="70"/>
  <c r="L56" i="70"/>
  <c r="N56" i="70"/>
  <c r="A53" i="70"/>
  <c r="B53" i="70"/>
  <c r="C53" i="70"/>
  <c r="D53" i="70"/>
  <c r="E53" i="70"/>
  <c r="F53" i="70"/>
  <c r="G53" i="70"/>
  <c r="H53" i="70"/>
  <c r="I53" i="70"/>
  <c r="J53" i="70"/>
  <c r="L53" i="70"/>
  <c r="N53" i="70"/>
  <c r="A51" i="70"/>
  <c r="B51" i="70"/>
  <c r="C51" i="70"/>
  <c r="D51" i="70"/>
  <c r="E51" i="70"/>
  <c r="F51" i="70"/>
  <c r="G51" i="70"/>
  <c r="H51" i="70"/>
  <c r="I51" i="70"/>
  <c r="J51" i="70"/>
  <c r="L51" i="70"/>
  <c r="N51" i="70"/>
  <c r="A52" i="70"/>
  <c r="B52" i="70"/>
  <c r="C52" i="70"/>
  <c r="D52" i="70"/>
  <c r="E52" i="70"/>
  <c r="F52" i="70"/>
  <c r="G52" i="70"/>
  <c r="H52" i="70"/>
  <c r="I52" i="70"/>
  <c r="J52" i="70"/>
  <c r="L52" i="70"/>
  <c r="N52" i="70"/>
  <c r="A50" i="70"/>
  <c r="B50" i="70"/>
  <c r="C50" i="70"/>
  <c r="D50" i="70"/>
  <c r="E50" i="70"/>
  <c r="F50" i="70"/>
  <c r="G50" i="70"/>
  <c r="H50" i="70"/>
  <c r="I50" i="70"/>
  <c r="J50" i="70"/>
  <c r="L50" i="70"/>
  <c r="N50" i="70"/>
  <c r="A48" i="70"/>
  <c r="B48" i="70"/>
  <c r="C48" i="70"/>
  <c r="D48" i="70"/>
  <c r="E48" i="70"/>
  <c r="F48" i="70"/>
  <c r="G48" i="70"/>
  <c r="H48" i="70"/>
  <c r="I48" i="70"/>
  <c r="J48" i="70"/>
  <c r="L48" i="70"/>
  <c r="N48" i="70"/>
  <c r="A49" i="70"/>
  <c r="B49" i="70"/>
  <c r="C49" i="70"/>
  <c r="D49" i="70"/>
  <c r="E49" i="70"/>
  <c r="F49" i="70"/>
  <c r="G49" i="70"/>
  <c r="H49" i="70"/>
  <c r="I49" i="70"/>
  <c r="J49" i="70"/>
  <c r="L49" i="70"/>
  <c r="N49" i="70"/>
  <c r="A47" i="70"/>
  <c r="B47" i="70"/>
  <c r="C47" i="70"/>
  <c r="D47" i="70"/>
  <c r="E47" i="70"/>
  <c r="F47" i="70"/>
  <c r="G47" i="70"/>
  <c r="H47" i="70"/>
  <c r="I47" i="70"/>
  <c r="J47" i="70"/>
  <c r="L47" i="70"/>
  <c r="N47" i="70"/>
  <c r="A46" i="70"/>
  <c r="B46" i="70"/>
  <c r="C46" i="70"/>
  <c r="D46" i="70"/>
  <c r="E46" i="70"/>
  <c r="F46" i="70"/>
  <c r="G46" i="70"/>
  <c r="H46" i="70"/>
  <c r="I46" i="70"/>
  <c r="J46" i="70"/>
  <c r="L46" i="70"/>
  <c r="N46" i="70"/>
  <c r="A45" i="70"/>
  <c r="B45" i="70"/>
  <c r="C45" i="70"/>
  <c r="D45" i="70"/>
  <c r="E45" i="70"/>
  <c r="F45" i="70"/>
  <c r="G45" i="70"/>
  <c r="H45" i="70"/>
  <c r="I45" i="70"/>
  <c r="J45" i="70"/>
  <c r="L45" i="70"/>
  <c r="N45" i="70"/>
  <c r="A43" i="70"/>
  <c r="B43" i="70"/>
  <c r="C43" i="70"/>
  <c r="D43" i="70"/>
  <c r="E43" i="70"/>
  <c r="F43" i="70"/>
  <c r="G43" i="70"/>
  <c r="H43" i="70"/>
  <c r="I43" i="70"/>
  <c r="J43" i="70"/>
  <c r="L43" i="70"/>
  <c r="N43" i="70"/>
  <c r="A44" i="70"/>
  <c r="B44" i="70"/>
  <c r="C44" i="70"/>
  <c r="D44" i="70"/>
  <c r="E44" i="70"/>
  <c r="F44" i="70"/>
  <c r="G44" i="70"/>
  <c r="H44" i="70"/>
  <c r="I44" i="70"/>
  <c r="J44" i="70"/>
  <c r="L44" i="70"/>
  <c r="N44" i="70"/>
  <c r="A39" i="70"/>
  <c r="B39" i="70"/>
  <c r="C39" i="70"/>
  <c r="D39" i="70"/>
  <c r="E39" i="70"/>
  <c r="F39" i="70"/>
  <c r="G39" i="70"/>
  <c r="H39" i="70"/>
  <c r="I39" i="70"/>
  <c r="J39" i="70"/>
  <c r="L39" i="70"/>
  <c r="N39" i="70"/>
  <c r="A40" i="70"/>
  <c r="B40" i="70"/>
  <c r="C40" i="70"/>
  <c r="D40" i="70"/>
  <c r="E40" i="70"/>
  <c r="F40" i="70"/>
  <c r="G40" i="70"/>
  <c r="H40" i="70"/>
  <c r="I40" i="70"/>
  <c r="J40" i="70"/>
  <c r="L40" i="70"/>
  <c r="N40" i="70"/>
  <c r="A41" i="70"/>
  <c r="B41" i="70"/>
  <c r="C41" i="70"/>
  <c r="D41" i="70"/>
  <c r="E41" i="70"/>
  <c r="F41" i="70"/>
  <c r="G41" i="70"/>
  <c r="H41" i="70"/>
  <c r="I41" i="70"/>
  <c r="J41" i="70"/>
  <c r="L41" i="70"/>
  <c r="N41" i="70"/>
  <c r="A42" i="70"/>
  <c r="B42" i="70"/>
  <c r="C42" i="70"/>
  <c r="D42" i="70"/>
  <c r="E42" i="70"/>
  <c r="F42" i="70"/>
  <c r="G42" i="70"/>
  <c r="H42" i="70"/>
  <c r="I42" i="70"/>
  <c r="J42" i="70"/>
  <c r="L42" i="70"/>
  <c r="N42" i="70"/>
  <c r="A36" i="70"/>
  <c r="B36" i="70"/>
  <c r="C36" i="70"/>
  <c r="D36" i="70"/>
  <c r="E36" i="70"/>
  <c r="F36" i="70"/>
  <c r="G36" i="70"/>
  <c r="H36" i="70"/>
  <c r="I36" i="70"/>
  <c r="J36" i="70"/>
  <c r="L36" i="70"/>
  <c r="N36" i="70"/>
  <c r="A37" i="70"/>
  <c r="B37" i="70"/>
  <c r="C37" i="70"/>
  <c r="D37" i="70"/>
  <c r="E37" i="70"/>
  <c r="F37" i="70"/>
  <c r="G37" i="70"/>
  <c r="H37" i="70"/>
  <c r="I37" i="70"/>
  <c r="J37" i="70"/>
  <c r="L37" i="70"/>
  <c r="N37" i="70"/>
  <c r="A38" i="70"/>
  <c r="B38" i="70"/>
  <c r="C38" i="70"/>
  <c r="D38" i="70"/>
  <c r="E38" i="70"/>
  <c r="F38" i="70"/>
  <c r="G38" i="70"/>
  <c r="H38" i="70"/>
  <c r="I38" i="70"/>
  <c r="J38" i="70"/>
  <c r="L38" i="70"/>
  <c r="N38" i="70"/>
  <c r="A35" i="70"/>
  <c r="B35" i="70"/>
  <c r="C35" i="70"/>
  <c r="D35" i="70"/>
  <c r="E35" i="70"/>
  <c r="F35" i="70"/>
  <c r="G35" i="70"/>
  <c r="H35" i="70"/>
  <c r="I35" i="70"/>
  <c r="J35" i="70"/>
  <c r="L35" i="70"/>
  <c r="N35" i="70"/>
  <c r="A33" i="70"/>
  <c r="B33" i="70"/>
  <c r="C33" i="70"/>
  <c r="D33" i="70"/>
  <c r="E33" i="70"/>
  <c r="F33" i="70"/>
  <c r="G33" i="70"/>
  <c r="H33" i="70"/>
  <c r="I33" i="70"/>
  <c r="J33" i="70"/>
  <c r="L33" i="70"/>
  <c r="N33" i="70"/>
  <c r="A34" i="70"/>
  <c r="B34" i="70"/>
  <c r="C34" i="70"/>
  <c r="D34" i="70"/>
  <c r="E34" i="70"/>
  <c r="F34" i="70"/>
  <c r="G34" i="70"/>
  <c r="H34" i="70"/>
  <c r="I34" i="70"/>
  <c r="J34" i="70"/>
  <c r="L34" i="70"/>
  <c r="N34" i="70"/>
  <c r="A32" i="70"/>
  <c r="B32" i="70"/>
  <c r="C32" i="70"/>
  <c r="D32" i="70"/>
  <c r="E32" i="70"/>
  <c r="F32" i="70"/>
  <c r="G32" i="70"/>
  <c r="H32" i="70"/>
  <c r="I32" i="70"/>
  <c r="J32" i="70"/>
  <c r="L32" i="70"/>
  <c r="N32" i="70"/>
  <c r="A31" i="70"/>
  <c r="B31" i="70"/>
  <c r="C31" i="70"/>
  <c r="D31" i="70"/>
  <c r="E31" i="70"/>
  <c r="F31" i="70"/>
  <c r="G31" i="70"/>
  <c r="H31" i="70"/>
  <c r="I31" i="70"/>
  <c r="J31" i="70"/>
  <c r="L31" i="70"/>
  <c r="N31" i="70"/>
  <c r="A29" i="70"/>
  <c r="B29" i="70"/>
  <c r="C29" i="70"/>
  <c r="D29" i="70"/>
  <c r="E29" i="70"/>
  <c r="F29" i="70"/>
  <c r="G29" i="70"/>
  <c r="H29" i="70"/>
  <c r="I29" i="70"/>
  <c r="J29" i="70"/>
  <c r="L29" i="70"/>
  <c r="N29" i="70"/>
  <c r="A30" i="70"/>
  <c r="B30" i="70"/>
  <c r="C30" i="70"/>
  <c r="D30" i="70"/>
  <c r="E30" i="70"/>
  <c r="F30" i="70"/>
  <c r="G30" i="70"/>
  <c r="H30" i="70"/>
  <c r="I30" i="70"/>
  <c r="J30" i="70"/>
  <c r="L30" i="70"/>
  <c r="N30" i="70"/>
  <c r="A28" i="70"/>
  <c r="B28" i="70"/>
  <c r="C28" i="70"/>
  <c r="D28" i="70"/>
  <c r="E28" i="70"/>
  <c r="F28" i="70"/>
  <c r="G28" i="70"/>
  <c r="H28" i="70"/>
  <c r="I28" i="70"/>
  <c r="J28" i="70"/>
  <c r="L28" i="70"/>
  <c r="N28" i="70"/>
  <c r="A16" i="70"/>
  <c r="B16" i="70"/>
  <c r="C16" i="70"/>
  <c r="D16" i="70"/>
  <c r="E16" i="70"/>
  <c r="F16" i="70"/>
  <c r="G16" i="70"/>
  <c r="H16" i="70"/>
  <c r="I16" i="70"/>
  <c r="J16" i="70"/>
  <c r="L16" i="70"/>
  <c r="N16" i="70"/>
  <c r="A17" i="70"/>
  <c r="B17" i="70"/>
  <c r="C17" i="70"/>
  <c r="D17" i="70"/>
  <c r="E17" i="70"/>
  <c r="F17" i="70"/>
  <c r="G17" i="70"/>
  <c r="H17" i="70"/>
  <c r="I17" i="70"/>
  <c r="J17" i="70"/>
  <c r="L17" i="70"/>
  <c r="N17" i="70"/>
  <c r="A18" i="70"/>
  <c r="B18" i="70"/>
  <c r="C18" i="70"/>
  <c r="D18" i="70"/>
  <c r="E18" i="70"/>
  <c r="F18" i="70"/>
  <c r="G18" i="70"/>
  <c r="H18" i="70"/>
  <c r="I18" i="70"/>
  <c r="J18" i="70"/>
  <c r="L18" i="70"/>
  <c r="N18" i="70"/>
  <c r="A19" i="70"/>
  <c r="B19" i="70"/>
  <c r="C19" i="70"/>
  <c r="D19" i="70"/>
  <c r="E19" i="70"/>
  <c r="F19" i="70"/>
  <c r="G19" i="70"/>
  <c r="H19" i="70"/>
  <c r="I19" i="70"/>
  <c r="J19" i="70"/>
  <c r="L19" i="70"/>
  <c r="N19" i="70"/>
  <c r="A20" i="70"/>
  <c r="B20" i="70"/>
  <c r="C20" i="70"/>
  <c r="D20" i="70"/>
  <c r="E20" i="70"/>
  <c r="F20" i="70"/>
  <c r="G20" i="70"/>
  <c r="H20" i="70"/>
  <c r="I20" i="70"/>
  <c r="J20" i="70"/>
  <c r="L20" i="70"/>
  <c r="N20" i="70"/>
  <c r="A21" i="70"/>
  <c r="B21" i="70"/>
  <c r="C21" i="70"/>
  <c r="D21" i="70"/>
  <c r="E21" i="70"/>
  <c r="F21" i="70"/>
  <c r="G21" i="70"/>
  <c r="H21" i="70"/>
  <c r="I21" i="70"/>
  <c r="J21" i="70"/>
  <c r="L21" i="70"/>
  <c r="N21" i="70"/>
  <c r="A22" i="70"/>
  <c r="B22" i="70"/>
  <c r="C22" i="70"/>
  <c r="D22" i="70"/>
  <c r="E22" i="70"/>
  <c r="F22" i="70"/>
  <c r="G22" i="70"/>
  <c r="H22" i="70"/>
  <c r="I22" i="70"/>
  <c r="J22" i="70"/>
  <c r="L22" i="70"/>
  <c r="N22" i="70"/>
  <c r="A23" i="70"/>
  <c r="B23" i="70"/>
  <c r="C23" i="70"/>
  <c r="D23" i="70"/>
  <c r="E23" i="70"/>
  <c r="F23" i="70"/>
  <c r="G23" i="70"/>
  <c r="H23" i="70"/>
  <c r="I23" i="70"/>
  <c r="J23" i="70"/>
  <c r="L23" i="70"/>
  <c r="N23" i="70"/>
  <c r="A24" i="70"/>
  <c r="B24" i="70"/>
  <c r="C24" i="70"/>
  <c r="D24" i="70"/>
  <c r="E24" i="70"/>
  <c r="F24" i="70"/>
  <c r="G24" i="70"/>
  <c r="H24" i="70"/>
  <c r="I24" i="70"/>
  <c r="J24" i="70"/>
  <c r="L24" i="70"/>
  <c r="N24" i="70"/>
  <c r="A25" i="70"/>
  <c r="B25" i="70"/>
  <c r="C25" i="70"/>
  <c r="D25" i="70"/>
  <c r="E25" i="70"/>
  <c r="F25" i="70"/>
  <c r="G25" i="70"/>
  <c r="H25" i="70"/>
  <c r="I25" i="70"/>
  <c r="J25" i="70"/>
  <c r="L25" i="70"/>
  <c r="N25" i="70"/>
  <c r="A26" i="70"/>
  <c r="B26" i="70"/>
  <c r="C26" i="70"/>
  <c r="D26" i="70"/>
  <c r="E26" i="70"/>
  <c r="F26" i="70"/>
  <c r="G26" i="70"/>
  <c r="H26" i="70"/>
  <c r="I26" i="70"/>
  <c r="J26" i="70"/>
  <c r="L26" i="70"/>
  <c r="N26" i="70"/>
  <c r="A27" i="70"/>
  <c r="B27" i="70"/>
  <c r="C27" i="70"/>
  <c r="D27" i="70"/>
  <c r="E27" i="70"/>
  <c r="F27" i="70"/>
  <c r="G27" i="70"/>
  <c r="H27" i="70"/>
  <c r="I27" i="70"/>
  <c r="J27" i="70"/>
  <c r="L27" i="70"/>
  <c r="N27" i="70"/>
  <c r="A14" i="70"/>
  <c r="B14" i="70"/>
  <c r="C14" i="70"/>
  <c r="D14" i="70"/>
  <c r="E14" i="70"/>
  <c r="F14" i="70"/>
  <c r="G14" i="70"/>
  <c r="H14" i="70"/>
  <c r="I14" i="70"/>
  <c r="J14" i="70"/>
  <c r="L14" i="70"/>
  <c r="N14" i="70"/>
  <c r="A15" i="70"/>
  <c r="B15" i="70"/>
  <c r="C15" i="70"/>
  <c r="D15" i="70"/>
  <c r="E15" i="70"/>
  <c r="F15" i="70"/>
  <c r="G15" i="70"/>
  <c r="H15" i="70"/>
  <c r="I15" i="70"/>
  <c r="J15" i="70"/>
  <c r="L15" i="70"/>
  <c r="N15" i="70"/>
  <c r="A11" i="70"/>
  <c r="B11" i="70"/>
  <c r="C11" i="70"/>
  <c r="D11" i="70"/>
  <c r="E11" i="70"/>
  <c r="F11" i="70"/>
  <c r="G11" i="70"/>
  <c r="H11" i="70"/>
  <c r="I11" i="70"/>
  <c r="J11" i="70"/>
  <c r="L11" i="70"/>
  <c r="N11" i="70"/>
  <c r="A12" i="70"/>
  <c r="B12" i="70"/>
  <c r="C12" i="70"/>
  <c r="D12" i="70"/>
  <c r="E12" i="70"/>
  <c r="F12" i="70"/>
  <c r="G12" i="70"/>
  <c r="H12" i="70"/>
  <c r="I12" i="70"/>
  <c r="J12" i="70"/>
  <c r="L12" i="70"/>
  <c r="N12" i="70"/>
  <c r="A13" i="70"/>
  <c r="B13" i="70"/>
  <c r="C13" i="70"/>
  <c r="D13" i="70"/>
  <c r="E13" i="70"/>
  <c r="F13" i="70"/>
  <c r="G13" i="70"/>
  <c r="H13" i="70"/>
  <c r="I13" i="70"/>
  <c r="J13" i="70"/>
  <c r="L13" i="70"/>
  <c r="N13" i="70"/>
  <c r="A9" i="70"/>
  <c r="B9" i="70"/>
  <c r="C9" i="70"/>
  <c r="D9" i="70"/>
  <c r="E9" i="70"/>
  <c r="F9" i="70"/>
  <c r="G9" i="70"/>
  <c r="H9" i="70"/>
  <c r="I9" i="70"/>
  <c r="J9" i="70"/>
  <c r="L9" i="70"/>
  <c r="N9" i="70"/>
  <c r="A10" i="70"/>
  <c r="B10" i="70"/>
  <c r="C10" i="70"/>
  <c r="D10" i="70"/>
  <c r="E10" i="70"/>
  <c r="F10" i="70"/>
  <c r="G10" i="70"/>
  <c r="H10" i="70"/>
  <c r="I10" i="70"/>
  <c r="J10" i="70"/>
  <c r="L10" i="70"/>
  <c r="N10" i="70"/>
  <c r="A7" i="70"/>
  <c r="B7" i="70"/>
  <c r="C7" i="70"/>
  <c r="D7" i="70"/>
  <c r="E7" i="70"/>
  <c r="F7" i="70"/>
  <c r="G7" i="70"/>
  <c r="H7" i="70"/>
  <c r="I7" i="70"/>
  <c r="J7" i="70"/>
  <c r="L7" i="70"/>
  <c r="N7" i="70"/>
  <c r="A8" i="70"/>
  <c r="B8" i="70"/>
  <c r="C8" i="70"/>
  <c r="D8" i="70"/>
  <c r="E8" i="70"/>
  <c r="F8" i="70"/>
  <c r="G8" i="70"/>
  <c r="H8" i="70"/>
  <c r="I8" i="70"/>
  <c r="J8" i="70"/>
  <c r="L8" i="70"/>
  <c r="N8" i="70"/>
  <c r="A5" i="70"/>
  <c r="B5" i="70"/>
  <c r="C5" i="70"/>
  <c r="D5" i="70"/>
  <c r="E5" i="70"/>
  <c r="F5" i="70"/>
  <c r="G5" i="70"/>
  <c r="H5" i="70"/>
  <c r="H4" i="70" s="1"/>
  <c r="I5" i="70"/>
  <c r="J5" i="70"/>
  <c r="L5" i="70"/>
  <c r="N5" i="70"/>
  <c r="A6" i="70"/>
  <c r="B6" i="70"/>
  <c r="C6" i="70"/>
  <c r="D6" i="70"/>
  <c r="E6" i="70"/>
  <c r="F6" i="70"/>
  <c r="G6" i="70"/>
  <c r="H6" i="70"/>
  <c r="I6" i="70"/>
  <c r="J6" i="70"/>
  <c r="L6" i="70"/>
  <c r="N6" i="70"/>
  <c r="A1" i="70"/>
  <c r="A2" i="70"/>
  <c r="B2" i="70"/>
  <c r="C2" i="70"/>
  <c r="D2" i="70"/>
  <c r="E2" i="70"/>
  <c r="F2" i="70"/>
  <c r="G2" i="70"/>
  <c r="H2" i="70"/>
  <c r="I2" i="70"/>
  <c r="J2" i="70"/>
  <c r="K2" i="70"/>
  <c r="L2" i="70"/>
  <c r="M2" i="70"/>
  <c r="N2" i="70"/>
  <c r="A3" i="70"/>
  <c r="B3" i="70"/>
  <c r="C3" i="70"/>
  <c r="D3" i="70"/>
  <c r="E3" i="70"/>
  <c r="F3" i="70"/>
  <c r="G3" i="70"/>
  <c r="H3" i="70"/>
  <c r="I3" i="70"/>
  <c r="J3" i="70"/>
  <c r="K3" i="70"/>
  <c r="L3" i="70"/>
  <c r="M3" i="70"/>
  <c r="N3" i="70"/>
  <c r="G4" i="70"/>
  <c r="F4" i="70"/>
  <c r="I4" i="70"/>
  <c r="Q7" i="56"/>
  <c r="P7" i="56"/>
  <c r="O7" i="56"/>
  <c r="N7" i="56"/>
  <c r="M7" i="56"/>
  <c r="L7" i="56"/>
  <c r="K7" i="56"/>
  <c r="J7" i="56"/>
  <c r="I7" i="56"/>
  <c r="H7" i="56"/>
  <c r="G7" i="56"/>
  <c r="F7" i="56"/>
  <c r="E7" i="56"/>
  <c r="D7" i="56"/>
  <c r="C7" i="56"/>
  <c r="B7" i="56"/>
  <c r="K14" i="84" l="1"/>
  <c r="N16" i="84"/>
  <c r="K15" i="84"/>
  <c r="L9" i="84"/>
  <c r="K13" i="84"/>
  <c r="L14" i="84"/>
  <c r="N15" i="84"/>
  <c r="L17" i="84"/>
  <c r="L15" i="84"/>
  <c r="L13" i="84"/>
  <c r="N14" i="84"/>
  <c r="N7" i="84" s="1"/>
  <c r="K16" i="84"/>
  <c r="E162" i="88"/>
  <c r="E165" i="88"/>
  <c r="G4" i="82"/>
  <c r="D158" i="88"/>
  <c r="D166" i="88"/>
  <c r="D190" i="88"/>
  <c r="C188" i="88"/>
  <c r="D181" i="88"/>
  <c r="C192" i="88"/>
  <c r="C183" i="88"/>
  <c r="C179" i="88"/>
  <c r="E183" i="88"/>
  <c r="D180" i="88"/>
  <c r="C191" i="88"/>
  <c r="D187" i="88"/>
  <c r="C193" i="88"/>
  <c r="E189" i="88"/>
  <c r="E185" i="88"/>
  <c r="E186" i="88"/>
  <c r="D162" i="88"/>
  <c r="C185" i="88"/>
  <c r="C158" i="88"/>
  <c r="C182" i="88"/>
  <c r="C190" i="88"/>
  <c r="E187" i="88"/>
  <c r="D194" i="88"/>
  <c r="E182" i="88"/>
  <c r="D191" i="88"/>
  <c r="C195" i="88"/>
  <c r="D197" i="88"/>
  <c r="E194" i="88"/>
  <c r="D188" i="88"/>
  <c r="E184" i="88"/>
  <c r="E181" i="88"/>
  <c r="E193" i="88"/>
  <c r="D185" i="88"/>
  <c r="C197" i="88"/>
  <c r="D195" i="88"/>
  <c r="C194" i="88"/>
  <c r="E175" i="88"/>
  <c r="E163" i="88"/>
  <c r="D159" i="88"/>
  <c r="D182" i="88"/>
  <c r="C189" i="88"/>
  <c r="D184" i="88"/>
  <c r="E196" i="88"/>
  <c r="C196" i="88"/>
  <c r="E161" i="88"/>
  <c r="D179" i="88"/>
  <c r="E190" i="88"/>
  <c r="D189" i="88"/>
  <c r="C184" i="88"/>
  <c r="I4" i="82"/>
  <c r="C164" i="88"/>
  <c r="C161" i="88"/>
  <c r="C181" i="88"/>
  <c r="D186" i="88"/>
  <c r="E191" i="88"/>
  <c r="C186" i="88"/>
  <c r="D193" i="88"/>
  <c r="D192" i="88"/>
  <c r="D183" i="88"/>
  <c r="E192" i="88"/>
  <c r="C187" i="88"/>
  <c r="C180" i="88"/>
  <c r="E188" i="88"/>
  <c r="E180" i="88"/>
  <c r="F4" i="82"/>
  <c r="C160" i="88"/>
  <c r="D165" i="88"/>
  <c r="C173" i="88"/>
  <c r="C176" i="88"/>
  <c r="D174" i="88"/>
  <c r="D160" i="88"/>
  <c r="D164" i="88"/>
  <c r="C163" i="88"/>
  <c r="C165" i="88"/>
  <c r="D161" i="88"/>
  <c r="E166" i="88"/>
  <c r="E174" i="88"/>
  <c r="D173" i="88"/>
  <c r="C162" i="88"/>
  <c r="C159" i="88"/>
  <c r="C166" i="88"/>
  <c r="E164" i="88"/>
  <c r="E159" i="88"/>
  <c r="C28" i="88"/>
  <c r="D33" i="88"/>
  <c r="D28" i="88"/>
  <c r="E33" i="88"/>
  <c r="C29" i="88"/>
  <c r="D34" i="88"/>
  <c r="D27" i="88"/>
  <c r="E32" i="88"/>
  <c r="D25" i="88"/>
  <c r="E30" i="88"/>
  <c r="E25" i="88"/>
  <c r="C31" i="88"/>
  <c r="D26" i="88"/>
  <c r="E31" i="88"/>
  <c r="E24" i="88"/>
  <c r="C30" i="88"/>
  <c r="D29" i="88"/>
  <c r="E34" i="88"/>
  <c r="E29" i="88"/>
  <c r="C25" i="88"/>
  <c r="D30" i="88"/>
  <c r="D24" i="88"/>
  <c r="E28" i="88"/>
  <c r="C34" i="88"/>
  <c r="E26" i="88"/>
  <c r="C32" i="88"/>
  <c r="C27" i="88"/>
  <c r="D32" i="88"/>
  <c r="E27" i="88"/>
  <c r="C33" i="88"/>
  <c r="C26" i="88"/>
  <c r="D31" i="88"/>
  <c r="K7" i="84" l="1"/>
  <c r="L7" i="84"/>
  <c r="F4" i="88"/>
  <c r="I4" i="88"/>
  <c r="H4" i="88"/>
</calcChain>
</file>

<file path=xl/comments1.xml><?xml version="1.0" encoding="utf-8"?>
<comments xmlns="http://schemas.openxmlformats.org/spreadsheetml/2006/main">
  <authors>
    <author>USER</author>
  </authors>
  <commentList>
    <comment ref="J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yy-mm</t>
        </r>
      </text>
    </comment>
    <comment ref="L3" authorId="0">
      <text>
        <r>
          <rPr>
            <sz val="9"/>
            <color indexed="81"/>
            <rFont val="돋움"/>
            <family val="3"/>
            <charset val="129"/>
          </rPr>
          <t>당초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J3" authorId="0">
      <text>
        <r>
          <rPr>
            <b/>
            <sz val="9"/>
            <color indexed="81"/>
            <rFont val="돋움"/>
            <family val="3"/>
            <charset val="129"/>
          </rPr>
          <t>당초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>, 2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yy-mm</t>
        </r>
      </text>
    </comment>
    <comment ref="L3" authorId="0">
      <text>
        <r>
          <rPr>
            <sz val="9"/>
            <color indexed="81"/>
            <rFont val="돋움"/>
            <family val="3"/>
            <charset val="129"/>
          </rPr>
          <t>당초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>, 2</t>
        </r>
        <r>
          <rPr>
            <sz val="9"/>
            <color indexed="81"/>
            <rFont val="돋움"/>
            <family val="3"/>
            <charset val="129"/>
          </rPr>
          <t>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<sst xmlns="http://schemas.openxmlformats.org/spreadsheetml/2006/main" count="1581" uniqueCount="625">
  <si>
    <t>부평구</t>
  </si>
  <si>
    <t>계양구</t>
  </si>
  <si>
    <t>서구</t>
  </si>
  <si>
    <t>정압기</t>
    <phoneticPr fontId="7" type="noConversion"/>
  </si>
  <si>
    <t>(단위 : m, 개소, 천원, 세대)</t>
    <phoneticPr fontId="7" type="noConversion"/>
  </si>
  <si>
    <t>구분</t>
    <phoneticPr fontId="7" type="noConversion"/>
  </si>
  <si>
    <t>전           체</t>
    <phoneticPr fontId="7" type="noConversion"/>
  </si>
  <si>
    <t>보수율가산투자</t>
    <phoneticPr fontId="7" type="noConversion"/>
  </si>
  <si>
    <t>배관길이</t>
    <phoneticPr fontId="7" type="noConversion"/>
  </si>
  <si>
    <t>정압기</t>
    <phoneticPr fontId="7" type="noConversion"/>
  </si>
  <si>
    <t>공사비</t>
    <phoneticPr fontId="7" type="noConversion"/>
  </si>
  <si>
    <t>보급세대</t>
    <phoneticPr fontId="7" type="noConversion"/>
  </si>
  <si>
    <t>배관길이</t>
    <phoneticPr fontId="7" type="noConversion"/>
  </si>
  <si>
    <t>정압기</t>
    <phoneticPr fontId="7" type="noConversion"/>
  </si>
  <si>
    <t>합계</t>
    <phoneticPr fontId="7" type="noConversion"/>
  </si>
  <si>
    <t>중구</t>
    <phoneticPr fontId="7" type="noConversion"/>
  </si>
  <si>
    <t>동구</t>
    <phoneticPr fontId="7" type="noConversion"/>
  </si>
  <si>
    <t>남구</t>
    <phoneticPr fontId="7" type="noConversion"/>
  </si>
  <si>
    <t>연수구</t>
    <phoneticPr fontId="7" type="noConversion"/>
  </si>
  <si>
    <t>남동구</t>
    <phoneticPr fontId="7" type="noConversion"/>
  </si>
  <si>
    <t>강화군</t>
  </si>
  <si>
    <t>2015 도시가스 공급시설 공사계획 및 실적</t>
    <phoneticPr fontId="7" type="noConversion"/>
  </si>
  <si>
    <t>2015년 공사계획</t>
    <phoneticPr fontId="7" type="noConversion"/>
  </si>
  <si>
    <t>2015년 공사실적</t>
    <phoneticPr fontId="7" type="noConversion"/>
  </si>
  <si>
    <t>구별</t>
    <phoneticPr fontId="7" type="noConversion"/>
  </si>
  <si>
    <t>공사명</t>
    <phoneticPr fontId="7" type="noConversion"/>
  </si>
  <si>
    <t>설치시점</t>
    <phoneticPr fontId="7" type="noConversion"/>
  </si>
  <si>
    <t>설치종점</t>
    <phoneticPr fontId="7" type="noConversion"/>
  </si>
  <si>
    <t>배관연장(m)</t>
    <phoneticPr fontId="7" type="noConversion"/>
  </si>
  <si>
    <t>공사비(천원)</t>
    <phoneticPr fontId="7" type="noConversion"/>
  </si>
  <si>
    <t>비고</t>
    <phoneticPr fontId="7" type="noConversion"/>
  </si>
  <si>
    <t>구별(사)</t>
    <phoneticPr fontId="7" type="noConversion"/>
  </si>
  <si>
    <t>소계</t>
    <phoneticPr fontId="7" type="noConversion"/>
  </si>
  <si>
    <t>전           체</t>
    <phoneticPr fontId="7" type="noConversion"/>
  </si>
  <si>
    <t>연수구</t>
    <phoneticPr fontId="7" type="noConversion"/>
  </si>
  <si>
    <t>경제청</t>
    <phoneticPr fontId="7" type="noConversion"/>
  </si>
  <si>
    <t>보급세대</t>
    <phoneticPr fontId="7" type="noConversion"/>
  </si>
  <si>
    <t>송도9공구</t>
  </si>
  <si>
    <t>중구</t>
  </si>
  <si>
    <t>중구 해안동4가 3-6번지일원</t>
  </si>
  <si>
    <t>중구 신포동 48-1번지일원</t>
  </si>
  <si>
    <t>동구</t>
  </si>
  <si>
    <t>연수구</t>
  </si>
  <si>
    <t>연수구 선학동 88-3번지일원</t>
  </si>
  <si>
    <t>남동구</t>
  </si>
  <si>
    <t>옥림리 1098번지 일원 공급관</t>
  </si>
  <si>
    <t>송도택지(10공구)</t>
  </si>
  <si>
    <t>도로개설 및 우회관로 이설투자</t>
  </si>
  <si>
    <t>중구 일원</t>
  </si>
  <si>
    <t>안전투자</t>
  </si>
  <si>
    <t>동구 일원</t>
  </si>
  <si>
    <t>기타단구간Ⅰ(영업용)</t>
  </si>
  <si>
    <t>기타단구간Ⅲ(영업용)</t>
  </si>
  <si>
    <t>연수구 일원</t>
  </si>
  <si>
    <t>남동구 일원</t>
  </si>
  <si>
    <t>미추홀구</t>
  </si>
  <si>
    <t>미추홀구</t>
    <phoneticPr fontId="7" type="noConversion"/>
  </si>
  <si>
    <t>2019년</t>
    <phoneticPr fontId="7" type="noConversion"/>
  </si>
  <si>
    <t>2020년</t>
    <phoneticPr fontId="7" type="noConversion"/>
  </si>
  <si>
    <t>(2019년도)</t>
    <phoneticPr fontId="51" type="noConversion"/>
  </si>
  <si>
    <t>(2020년도)</t>
    <phoneticPr fontId="51" type="noConversion"/>
  </si>
  <si>
    <t>경제청</t>
    <phoneticPr fontId="7" type="noConversion"/>
  </si>
  <si>
    <t>하늘4공구 상업지구 공급관 LOOP 1차 (운서동 3087번지 일원 공급관)</t>
    <phoneticPr fontId="7" type="noConversion"/>
  </si>
  <si>
    <t>하늘4공구</t>
    <phoneticPr fontId="67" type="noConversion"/>
  </si>
  <si>
    <t>하늘4공구 상업지구 공급관 LOOP 2차 (운서동 3096번지 일원 공급관)</t>
    <phoneticPr fontId="67" type="noConversion"/>
  </si>
  <si>
    <t>하늘1공구 공급관 LOOP 1차 (중산동 1958번지 일원 공급관)</t>
    <phoneticPr fontId="7" type="noConversion"/>
  </si>
  <si>
    <t>하늘1공구</t>
    <phoneticPr fontId="67" type="noConversion"/>
  </si>
  <si>
    <t>중구</t>
    <phoneticPr fontId="7" type="noConversion"/>
  </si>
  <si>
    <t>운남동 655-1번지 일원 공급관</t>
  </si>
  <si>
    <t>운남동 601-7</t>
    <phoneticPr fontId="51" type="noConversion"/>
  </si>
  <si>
    <t>운남동 655-1</t>
  </si>
  <si>
    <t>중산동 수변상업지구 일원 공급관</t>
    <phoneticPr fontId="7" type="noConversion"/>
  </si>
  <si>
    <t>중산동 136</t>
    <phoneticPr fontId="51" type="noConversion"/>
  </si>
  <si>
    <t>운북동 459-7</t>
    <phoneticPr fontId="7" type="noConversion"/>
  </si>
  <si>
    <t>운북동 33-94</t>
    <phoneticPr fontId="7" type="noConversion"/>
  </si>
  <si>
    <t>분기비</t>
    <phoneticPr fontId="7" type="noConversion"/>
  </si>
  <si>
    <t>보수공사</t>
    <phoneticPr fontId="7" type="noConversion"/>
  </si>
  <si>
    <t>간석동 587-6번지 일원 공급관</t>
    <phoneticPr fontId="68" type="noConversion"/>
  </si>
  <si>
    <t>간석동 522</t>
    <phoneticPr fontId="51" type="noConversion"/>
  </si>
  <si>
    <t>간석동 587-6</t>
    <phoneticPr fontId="67" type="noConversion"/>
  </si>
  <si>
    <t>남촌동 177-1 농산물도매시장 본관</t>
  </si>
  <si>
    <t>도림동 75-3</t>
    <phoneticPr fontId="51" type="noConversion"/>
  </si>
  <si>
    <t>남촌동 177-1</t>
  </si>
  <si>
    <t>부평구</t>
    <phoneticPr fontId="7" type="noConversion"/>
  </si>
  <si>
    <t>부평구 갈산동 6-29번지 일원 공급관</t>
    <phoneticPr fontId="67" type="noConversion"/>
  </si>
  <si>
    <t>갈산동 6-24</t>
    <phoneticPr fontId="7" type="noConversion"/>
  </si>
  <si>
    <t>갈산동 6-29</t>
    <phoneticPr fontId="7" type="noConversion"/>
  </si>
  <si>
    <t>부평구 십정동 179-96번지 일원 공급관</t>
    <phoneticPr fontId="67" type="noConversion"/>
  </si>
  <si>
    <t>십정동 179-96</t>
    <phoneticPr fontId="7" type="noConversion"/>
  </si>
  <si>
    <t>십전동 179-80</t>
    <phoneticPr fontId="7" type="noConversion"/>
  </si>
  <si>
    <t>부평구 청천동 394-10번지 옥천관 본관</t>
    <phoneticPr fontId="67" type="noConversion"/>
  </si>
  <si>
    <t>청천동 401</t>
    <phoneticPr fontId="7" type="noConversion"/>
  </si>
  <si>
    <t>청천동 394-10</t>
    <phoneticPr fontId="7" type="noConversion"/>
  </si>
  <si>
    <t>계양구</t>
    <phoneticPr fontId="7" type="noConversion"/>
  </si>
  <si>
    <t>다남동 공급관 3차</t>
    <phoneticPr fontId="68" type="noConversion"/>
  </si>
  <si>
    <t>다남동 산66</t>
    <phoneticPr fontId="51" type="noConversion"/>
  </si>
  <si>
    <t>효성동 75-3번지 일원 공급관</t>
    <phoneticPr fontId="68" type="noConversion"/>
  </si>
  <si>
    <t>효성동 68-4</t>
    <phoneticPr fontId="51" type="noConversion"/>
  </si>
  <si>
    <t>효성동 75-3</t>
    <phoneticPr fontId="67" type="noConversion"/>
  </si>
  <si>
    <t>계산동 산52-27,28 계산종합의료단지 본관</t>
  </si>
  <si>
    <t>계산동 763-1</t>
    <phoneticPr fontId="51" type="noConversion"/>
  </si>
  <si>
    <t>계산동 산52-27,28</t>
  </si>
  <si>
    <t>서운동 207 농업기술센터 공급관</t>
  </si>
  <si>
    <t>서운동 207</t>
    <phoneticPr fontId="67" type="noConversion"/>
  </si>
  <si>
    <t>서구</t>
    <phoneticPr fontId="7" type="noConversion"/>
  </si>
  <si>
    <t>가좌동 136번지 일원 공급관</t>
    <phoneticPr fontId="68" type="noConversion"/>
  </si>
  <si>
    <t>가좌동 173-203</t>
    <phoneticPr fontId="51" type="noConversion"/>
  </si>
  <si>
    <t>가좌동 136</t>
    <phoneticPr fontId="67" type="noConversion"/>
  </si>
  <si>
    <t>원당동 800-6번지 일원 공급관</t>
    <phoneticPr fontId="68" type="noConversion"/>
  </si>
  <si>
    <t>원당동 800-6</t>
    <phoneticPr fontId="51" type="noConversion"/>
  </si>
  <si>
    <t>원당동 800-6</t>
  </si>
  <si>
    <t>가좌동 278-8,9 청소년문화의집 공급관</t>
  </si>
  <si>
    <t>가좌동 279</t>
    <phoneticPr fontId="51" type="noConversion"/>
  </si>
  <si>
    <t>가좌동 278-8,9</t>
  </si>
  <si>
    <t>공촌동 17사단 신축 군부대 본관</t>
  </si>
  <si>
    <t>공촌동 43-2</t>
    <phoneticPr fontId="51" type="noConversion"/>
  </si>
  <si>
    <t>공촌동 17</t>
  </si>
  <si>
    <t>마전동 1116-1 시립마전도서관 본관</t>
  </si>
  <si>
    <t>마전동 628-3</t>
    <phoneticPr fontId="51" type="noConversion"/>
  </si>
  <si>
    <t>마전동 1116-1</t>
  </si>
  <si>
    <t>오류동 1638-4 다비드화장품 본관</t>
  </si>
  <si>
    <t>오류동 1693</t>
    <phoneticPr fontId="51" type="noConversion"/>
  </si>
  <si>
    <t>오류동 1638-4</t>
  </si>
  <si>
    <t>원창동 513 장애인교육센터 공급관</t>
  </si>
  <si>
    <t>원창동 483</t>
    <phoneticPr fontId="51" type="noConversion"/>
  </si>
  <si>
    <t>원창동 513</t>
    <phoneticPr fontId="67" type="noConversion"/>
  </si>
  <si>
    <t>인천식품산업단지 내 본관</t>
  </si>
  <si>
    <t>오류동 1644</t>
    <phoneticPr fontId="51" type="noConversion"/>
  </si>
  <si>
    <t>서구 오류동 1715-2번지 일원 공급관</t>
    <phoneticPr fontId="67" type="noConversion"/>
  </si>
  <si>
    <t>오류동 1768</t>
    <phoneticPr fontId="7" type="noConversion"/>
  </si>
  <si>
    <t>오류동 1715-2</t>
    <phoneticPr fontId="7" type="noConversion"/>
  </si>
  <si>
    <t>서구 오류동 1724-1번지 일원 공급관</t>
    <phoneticPr fontId="67" type="noConversion"/>
  </si>
  <si>
    <t>오류동 1744</t>
    <phoneticPr fontId="7" type="noConversion"/>
  </si>
  <si>
    <t>오류동 1724-1</t>
    <phoneticPr fontId="7" type="noConversion"/>
  </si>
  <si>
    <t>서구 오류동 1758-7번지 일원 공급관</t>
    <phoneticPr fontId="67" type="noConversion"/>
  </si>
  <si>
    <t>오류동 1785</t>
    <phoneticPr fontId="7" type="noConversion"/>
  </si>
  <si>
    <t>오류동 1758-7</t>
    <phoneticPr fontId="7" type="noConversion"/>
  </si>
  <si>
    <t>서구 가좌동 274-1번지 일원 본관</t>
    <phoneticPr fontId="67" type="noConversion"/>
  </si>
  <si>
    <t>가좌동 274-12</t>
    <phoneticPr fontId="7" type="noConversion"/>
  </si>
  <si>
    <t>가좌동 274-1</t>
    <phoneticPr fontId="7" type="noConversion"/>
  </si>
  <si>
    <t>서구 가좌동 482-1번지 일원 본관</t>
    <phoneticPr fontId="67" type="noConversion"/>
  </si>
  <si>
    <t>가좌동 517</t>
    <phoneticPr fontId="7" type="noConversion"/>
  </si>
  <si>
    <t>가좌동 482-1</t>
    <phoneticPr fontId="7" type="noConversion"/>
  </si>
  <si>
    <t>서구 오류동 1612-7번지 ㈜삼승화학 본관</t>
    <phoneticPr fontId="67" type="noConversion"/>
  </si>
  <si>
    <t>오류동 1676</t>
    <phoneticPr fontId="7" type="noConversion"/>
  </si>
  <si>
    <t>오류동 1612-7</t>
    <phoneticPr fontId="7" type="noConversion"/>
  </si>
  <si>
    <t>강화군</t>
    <phoneticPr fontId="7" type="noConversion"/>
  </si>
  <si>
    <t>관청리 230-49번지 일원 공급관</t>
  </si>
  <si>
    <t>관청리 172-1</t>
    <phoneticPr fontId="51" type="noConversion"/>
  </si>
  <si>
    <t>관청리 230-49</t>
  </si>
  <si>
    <t>관청리 334-2번지 일원 공급관</t>
  </si>
  <si>
    <t>관청리 1012-8</t>
    <phoneticPr fontId="51" type="noConversion"/>
  </si>
  <si>
    <t>관청리 334-2</t>
  </si>
  <si>
    <t>옥림리 1067</t>
    <phoneticPr fontId="51" type="noConversion"/>
  </si>
  <si>
    <t>옥림리 1098</t>
  </si>
  <si>
    <t>옥림리 474-1번지 일원 공급관</t>
  </si>
  <si>
    <t>옥림리 341</t>
    <phoneticPr fontId="51" type="noConversion"/>
  </si>
  <si>
    <t>옥림리 474-1</t>
    <phoneticPr fontId="67" type="noConversion"/>
  </si>
  <si>
    <t>온수리 529-21번지 일원 공급관</t>
  </si>
  <si>
    <t>온수리 511-3</t>
    <phoneticPr fontId="51" type="noConversion"/>
  </si>
  <si>
    <t>온수리 529-21</t>
  </si>
  <si>
    <t>창리 633번지 일원 공급관</t>
  </si>
  <si>
    <t>창리 696-2</t>
    <phoneticPr fontId="51" type="noConversion"/>
  </si>
  <si>
    <t>창리 633</t>
  </si>
  <si>
    <t>외포리 547-58번지 일원 공급관</t>
  </si>
  <si>
    <t>외포리 537-5</t>
    <phoneticPr fontId="51" type="noConversion"/>
  </si>
  <si>
    <t>외포리 547-58</t>
  </si>
  <si>
    <t>남산리 349-2번지 일원 공급관</t>
    <phoneticPr fontId="67" type="noConversion"/>
  </si>
  <si>
    <t>남산리 576-16</t>
    <phoneticPr fontId="7" type="noConversion"/>
  </si>
  <si>
    <t>남산리 349-2</t>
    <phoneticPr fontId="7" type="noConversion"/>
  </si>
  <si>
    <t>신문리 13-1번지 일원 공급관</t>
    <phoneticPr fontId="67" type="noConversion"/>
  </si>
  <si>
    <t>신문리 25-1</t>
    <phoneticPr fontId="7" type="noConversion"/>
  </si>
  <si>
    <t>신문리 13-1</t>
    <phoneticPr fontId="7" type="noConversion"/>
  </si>
  <si>
    <t>온수리 620-12번지 전등사 일원 공급관</t>
    <phoneticPr fontId="67" type="noConversion"/>
  </si>
  <si>
    <t>온수리 620-7</t>
    <phoneticPr fontId="7" type="noConversion"/>
  </si>
  <si>
    <t>온수리 620-12</t>
    <phoneticPr fontId="7" type="noConversion"/>
  </si>
  <si>
    <t>장흥리 450-8번지 일원 공급관</t>
    <phoneticPr fontId="67" type="noConversion"/>
  </si>
  <si>
    <t>장흥리 450-21</t>
    <phoneticPr fontId="7" type="noConversion"/>
  </si>
  <si>
    <t>장흥리 450-8</t>
    <phoneticPr fontId="7" type="noConversion"/>
  </si>
  <si>
    <t>삼성리 809-19번지 일원 공급관</t>
    <phoneticPr fontId="7" type="noConversion"/>
  </si>
  <si>
    <t>삼성리 809-39</t>
    <phoneticPr fontId="7" type="noConversion"/>
  </si>
  <si>
    <t>삼성리 809-19</t>
    <phoneticPr fontId="7" type="noConversion"/>
  </si>
  <si>
    <t xml:space="preserve">  주택 및 산∙영업용 공급시설공사  </t>
  </si>
  <si>
    <t>보수율가산</t>
    <phoneticPr fontId="67" type="noConversion"/>
  </si>
  <si>
    <t>인천도시</t>
    <phoneticPr fontId="7" type="noConversion"/>
  </si>
  <si>
    <t>중구</t>
    <phoneticPr fontId="51" type="noConversion"/>
  </si>
  <si>
    <t>중구 항동7가 58-8번지일원</t>
  </si>
  <si>
    <t xml:space="preserve">중구 항동7가 58-8번지 </t>
  </si>
  <si>
    <t xml:space="preserve">중구 해안동4가 3-6번지 </t>
  </si>
  <si>
    <t xml:space="preserve">중구 신포동 48-1번지 </t>
  </si>
  <si>
    <t>중구 신흥동3가 7-103번지일원</t>
    <phoneticPr fontId="6" type="Hiragana"/>
  </si>
  <si>
    <t>중구 신흥동3가 6-22</t>
    <phoneticPr fontId="51" type="noConversion"/>
  </si>
  <si>
    <t>중구 신흥동3가 7-103</t>
    <phoneticPr fontId="51" type="noConversion"/>
  </si>
  <si>
    <t>중구 항동7가 58-57 만다린</t>
  </si>
  <si>
    <t>중구 항동7가58-57</t>
    <phoneticPr fontId="7" type="noConversion"/>
  </si>
  <si>
    <t>중구 항동7가 67-4 연안해수일원</t>
  </si>
  <si>
    <t>중구 항동7가65-44</t>
    <phoneticPr fontId="7" type="noConversion"/>
  </si>
  <si>
    <t>중구 항동7가67-4</t>
    <phoneticPr fontId="7" type="noConversion"/>
  </si>
  <si>
    <t>인입배관투자(중구)</t>
    <phoneticPr fontId="6" type="Hiragana"/>
  </si>
  <si>
    <t>중구 일원</t>
    <phoneticPr fontId="7" type="noConversion"/>
  </si>
  <si>
    <t>안전투자</t>
    <phoneticPr fontId="7" type="noConversion"/>
  </si>
  <si>
    <t>삼천리</t>
    <phoneticPr fontId="7" type="noConversion"/>
  </si>
  <si>
    <t>동구</t>
    <phoneticPr fontId="51" type="noConversion"/>
  </si>
  <si>
    <t>동인천역 코아루시티</t>
  </si>
  <si>
    <t>동구 송현동 64-3</t>
  </si>
  <si>
    <t>동구 송현동 98-381번지일원</t>
  </si>
  <si>
    <t xml:space="preserve">동구 송현동 98-381번지 </t>
  </si>
  <si>
    <t>동구 송림동 235-13번지일원</t>
  </si>
  <si>
    <t xml:space="preserve">동구 송림동 235-13번지 </t>
  </si>
  <si>
    <t>동구</t>
    <phoneticPr fontId="7" type="noConversion"/>
  </si>
  <si>
    <t>동구 송림동 8-344</t>
  </si>
  <si>
    <t>인입배관투자(동구)</t>
    <phoneticPr fontId="6" type="Hiragana"/>
  </si>
  <si>
    <t>동구 일원</t>
    <phoneticPr fontId="7" type="noConversion"/>
  </si>
  <si>
    <t>미추홀구 숭의동 438-1 신축공동주택</t>
    <phoneticPr fontId="7" type="noConversion"/>
  </si>
  <si>
    <t>미추홀구 숭의동 438-1</t>
  </si>
  <si>
    <t>미추홀구 주안지웰에스테이트</t>
    <phoneticPr fontId="7" type="noConversion"/>
  </si>
  <si>
    <t>미추홀구 주안동 77-3</t>
  </si>
  <si>
    <t>미추홀구 주안1동 295 우남연립 재건축</t>
    <phoneticPr fontId="7" type="noConversion"/>
  </si>
  <si>
    <t xml:space="preserve">미추홀구 주안1동 295 </t>
  </si>
  <si>
    <t>미추홀구 주안1동 295</t>
  </si>
  <si>
    <t>미추홀구 숭의동 331-46 신축공동주택</t>
    <phoneticPr fontId="7" type="noConversion"/>
  </si>
  <si>
    <t xml:space="preserve">미추홀구 숭의동 331-46 </t>
  </si>
  <si>
    <t>미추홀구 숭의동 82-31 신축공동주택</t>
    <phoneticPr fontId="7" type="noConversion"/>
  </si>
  <si>
    <t>미추홀구 숭의동 82-31</t>
  </si>
  <si>
    <t>미추홀구 주안동 623-6 신축오피스텔</t>
    <phoneticPr fontId="7" type="noConversion"/>
  </si>
  <si>
    <t>미추홀구 주안동 623-6</t>
  </si>
  <si>
    <t>미추홀구 주안동 1422 신축공동주택</t>
    <phoneticPr fontId="7" type="noConversion"/>
  </si>
  <si>
    <t>미추홀구 주안동 1422</t>
  </si>
  <si>
    <t xml:space="preserve">미추홀구 주안1구역 재개발 </t>
  </si>
  <si>
    <t>미추홀구 학익동 661-3번지일원</t>
  </si>
  <si>
    <t>미추홀구 학익동 401-34</t>
  </si>
  <si>
    <t xml:space="preserve">미추홀구 학익동 661-3번지 </t>
  </si>
  <si>
    <t>미추홀구 주안동 1506일원</t>
  </si>
  <si>
    <t xml:space="preserve">미추홀구 주안동 1506 </t>
  </si>
  <si>
    <t>미추홀구 주안동 1486일원</t>
  </si>
  <si>
    <t xml:space="preserve">미추홀구 주안동 1486 </t>
  </si>
  <si>
    <t>미추홀구 주안동 1482일원</t>
  </si>
  <si>
    <t xml:space="preserve">미추홀구 주안동 1482 </t>
  </si>
  <si>
    <t>미추홀구 주안동 1469번지일원</t>
  </si>
  <si>
    <t xml:space="preserve">미추홀구 주안동 1469번지 </t>
  </si>
  <si>
    <t>미추홀구 주안동 1422번지일원</t>
  </si>
  <si>
    <t xml:space="preserve">미추홀구 주안동 1422번지 </t>
  </si>
  <si>
    <t>미추홀구 주안동 720번지일원</t>
  </si>
  <si>
    <t xml:space="preserve">미추홀구 주안동 720번지 </t>
  </si>
  <si>
    <t>미추홀구</t>
    <phoneticPr fontId="51" type="noConversion"/>
  </si>
  <si>
    <t>미추홀구 주안동 184-9번지일원</t>
    <phoneticPr fontId="6" type="Hiragana"/>
  </si>
  <si>
    <t>미추홀구 주안동 180-20</t>
    <phoneticPr fontId="51" type="noConversion"/>
  </si>
  <si>
    <t>미추홀구 주안동 184-10</t>
    <phoneticPr fontId="51" type="noConversion"/>
  </si>
  <si>
    <t>미추홀구 주안동 622-15번지일원</t>
    <phoneticPr fontId="6" type="Hiragana"/>
  </si>
  <si>
    <t>미추홀구 주안동 622-1</t>
    <phoneticPr fontId="51" type="noConversion"/>
  </si>
  <si>
    <t>미추홀구 주안동 622-15</t>
    <phoneticPr fontId="51" type="noConversion"/>
  </si>
  <si>
    <t>미추홀구 학익동 401-21 복합시설</t>
    <phoneticPr fontId="7" type="noConversion"/>
  </si>
  <si>
    <t>미추홀구 학익동 401-21</t>
    <phoneticPr fontId="7" type="noConversion"/>
  </si>
  <si>
    <t>미추홀구 주안동 989-3 설악추어탕</t>
  </si>
  <si>
    <t>미추홀구 주안동 989-4</t>
    <phoneticPr fontId="7" type="noConversion"/>
  </si>
  <si>
    <t>미추홀구 주안동 989-3</t>
    <phoneticPr fontId="7" type="noConversion"/>
  </si>
  <si>
    <t>인입배관투자(미추홀구)</t>
  </si>
  <si>
    <t>미추홀구 일원</t>
    <phoneticPr fontId="7" type="noConversion"/>
  </si>
  <si>
    <t>연수구</t>
    <phoneticPr fontId="51" type="noConversion"/>
  </si>
  <si>
    <t>송도8공구 A4블럭 SK뷰</t>
  </si>
  <si>
    <t>연수구 송도동 315-1</t>
  </si>
  <si>
    <t>동춘서해그랑블3차(동춘2지구 4블럭)</t>
  </si>
  <si>
    <t>연수구 동춘2지구 4블럭</t>
  </si>
  <si>
    <t>동춘서해그랑블2차(동춘2지구 3블럭)</t>
  </si>
  <si>
    <t>연수구 동춘2지구 3블럭</t>
  </si>
  <si>
    <t>연수구 선학동 386</t>
  </si>
  <si>
    <t xml:space="preserve">연수구 선학동 88-3번지 </t>
  </si>
  <si>
    <t>연수구 동춘동 559-13번지일원</t>
    <phoneticPr fontId="7" type="noConversion"/>
  </si>
  <si>
    <t>연수구 동춘동 947-7</t>
    <phoneticPr fontId="7" type="noConversion"/>
  </si>
  <si>
    <t>연수구 559-13</t>
    <phoneticPr fontId="7" type="noConversion"/>
  </si>
  <si>
    <t xml:space="preserve">연수구  </t>
  </si>
  <si>
    <t>동춘1지구단독택지</t>
  </si>
  <si>
    <t>인입배관투자(연수구)</t>
    <phoneticPr fontId="6" type="Hiragana"/>
  </si>
  <si>
    <t>연수구 일원</t>
    <phoneticPr fontId="7" type="noConversion"/>
  </si>
  <si>
    <t>남동구</t>
    <phoneticPr fontId="51" type="noConversion"/>
  </si>
  <si>
    <t>논현푸르지오(소래1BL)</t>
    <phoneticPr fontId="6" type="Hiragana"/>
  </si>
  <si>
    <t>남동구 논현동 66-18</t>
  </si>
  <si>
    <t>한영례공동주택</t>
    <phoneticPr fontId="7" type="noConversion"/>
  </si>
  <si>
    <t>남동구 논현동 751-3</t>
    <phoneticPr fontId="7" type="noConversion"/>
  </si>
  <si>
    <t>남동구 고잔동 155-20번지일원</t>
    <phoneticPr fontId="7" type="noConversion"/>
  </si>
  <si>
    <t>남동구 고잔동 186-7</t>
    <phoneticPr fontId="7" type="noConversion"/>
  </si>
  <si>
    <t xml:space="preserve">남동구 고잔동 155-20번지 </t>
    <phoneticPr fontId="7" type="noConversion"/>
  </si>
  <si>
    <t>남동구 고잔동 668-6 미래하이텍3공장 등 2개소</t>
  </si>
  <si>
    <t>남동구 고잔동 669-7</t>
  </si>
  <si>
    <t>남동구 고잔동 668-6</t>
  </si>
  <si>
    <t>남동구 논현동 436번지 우진정공사 등 2개소</t>
  </si>
  <si>
    <t>남동구 논현동 436-6</t>
  </si>
  <si>
    <t>남동구 논현동 436번지</t>
  </si>
  <si>
    <t>남동구 남촌동 618-3 록키</t>
    <phoneticPr fontId="7" type="noConversion"/>
  </si>
  <si>
    <t>남동구 남촌동 617-4</t>
    <phoneticPr fontId="7" type="noConversion"/>
  </si>
  <si>
    <t>남동구 남촌동 618-3</t>
    <phoneticPr fontId="7" type="noConversion"/>
  </si>
  <si>
    <t>인입배관투자(남동구)</t>
  </si>
  <si>
    <t>남동구 일원</t>
    <phoneticPr fontId="7" type="noConversion"/>
  </si>
  <si>
    <t>보수율가산(공사비의 70% 적용)</t>
  </si>
  <si>
    <t>인천도시</t>
    <phoneticPr fontId="7" type="noConversion"/>
  </si>
  <si>
    <t>중구 해안동1가 9번지일원</t>
  </si>
  <si>
    <t>중구 선린동 48-1번지일원</t>
  </si>
  <si>
    <t>중구 내동 114번지일원</t>
  </si>
  <si>
    <t>인입배관투자(중구)</t>
  </si>
  <si>
    <t>송림초교(뉴스테이)</t>
  </si>
  <si>
    <t>금송-샛골구역</t>
  </si>
  <si>
    <t>동구 만석동 2-81번지일원</t>
  </si>
  <si>
    <t>동구 만석동 9-377번지일원</t>
  </si>
  <si>
    <t>인입배관투자(동구)</t>
  </si>
  <si>
    <t>미추홀구 학익동 293번지일원</t>
  </si>
  <si>
    <t>미추홀구 학익동 256번지일원</t>
  </si>
  <si>
    <t>미추홀구 학익동 212번지일원</t>
  </si>
  <si>
    <t>미추홀구 학익동 191-1번지일원</t>
  </si>
  <si>
    <t>미추홀구 숭의동 121번지일원</t>
  </si>
  <si>
    <t>미추홀구 주안동 722번지일원</t>
  </si>
  <si>
    <t>서울여성병원(이전)</t>
  </si>
  <si>
    <t>미추홀구 주안동 190-4</t>
  </si>
  <si>
    <t>미추홀구 주안동 454-1</t>
  </si>
  <si>
    <t>해이네감자탕외</t>
  </si>
  <si>
    <t>미추홀구 용현동 일원</t>
  </si>
  <si>
    <t>인천복합터미널</t>
  </si>
  <si>
    <t>남동구 구월동 1470-2</t>
  </si>
  <si>
    <t>미추홀구 관교동 15</t>
  </si>
  <si>
    <t>미추홀구 일원</t>
  </si>
  <si>
    <t>정암목욕탕</t>
  </si>
  <si>
    <t>미추홀구 주안동 698-5</t>
  </si>
  <si>
    <t>미추홀구 주안동 698-10</t>
  </si>
  <si>
    <t>수봉도서관</t>
  </si>
  <si>
    <t>연수구 옥련동 205-5번지일원</t>
  </si>
  <si>
    <t>연수구 옥련동 572번지일원</t>
  </si>
  <si>
    <t>연수구 옥련동 576번지일원</t>
  </si>
  <si>
    <t>연수구 옥련동 526번지일원</t>
  </si>
  <si>
    <t>연수구 동춘동 809번지일원</t>
  </si>
  <si>
    <t>연수구 동춘동 818번지일원</t>
  </si>
  <si>
    <t>연수구 동춘동 816번지일원</t>
  </si>
  <si>
    <t>연수구 선학동 98-7번지일원</t>
  </si>
  <si>
    <t>연수구 동춘동 568-2번지일원</t>
  </si>
  <si>
    <t>연수구 옥련동 329-1번지일원</t>
  </si>
  <si>
    <t>연수구 선학동 325번지일원</t>
  </si>
  <si>
    <t>엠코테크놀로지 (2차)</t>
  </si>
  <si>
    <t>연수구 송도미래로 150 일원</t>
  </si>
  <si>
    <t>송도택지(11공구)</t>
  </si>
  <si>
    <t>인입배관투자(연수구)</t>
  </si>
  <si>
    <t>(주)창성하이테크</t>
  </si>
  <si>
    <t>남동구 청능대로 392 일원</t>
  </si>
  <si>
    <t>한국닛켄(주)</t>
  </si>
  <si>
    <t>남동구 남동대로 170 일원</t>
  </si>
  <si>
    <t>오티씨코스메틱</t>
  </si>
  <si>
    <t>남동구 고잔동 664-14 일원</t>
  </si>
  <si>
    <t>미드림</t>
  </si>
  <si>
    <t>남동구 은봉로75번길 77 일원</t>
  </si>
  <si>
    <t>우성기업</t>
  </si>
  <si>
    <t>남동구 논현고잔로109번길 105 일원</t>
  </si>
  <si>
    <t>우성엔프라</t>
  </si>
  <si>
    <t>남동구 남동서로144번길 4 일원</t>
  </si>
  <si>
    <t>남촌에코산단</t>
  </si>
  <si>
    <t>남동구 남촌동 625-31번지 일원</t>
  </si>
  <si>
    <t>인천도시첨단</t>
  </si>
  <si>
    <t xml:space="preserve">남동구 남촌. 도림동 일원 </t>
    <phoneticPr fontId="7" type="noConversion"/>
  </si>
  <si>
    <t xml:space="preserve">주택 및 산∙영업용 공급시설공사  </t>
    <phoneticPr fontId="7" type="noConversion"/>
  </si>
  <si>
    <t>경제청</t>
    <phoneticPr fontId="51" type="noConversion"/>
  </si>
  <si>
    <t>연수구 송도8공구 A4블럭 SK뷰</t>
    <phoneticPr fontId="7" type="noConversion"/>
  </si>
  <si>
    <t>연수구 송도동8-3</t>
    <phoneticPr fontId="7" type="noConversion"/>
  </si>
  <si>
    <t>연수구 송도동8-2</t>
    <phoneticPr fontId="7" type="noConversion"/>
  </si>
  <si>
    <t>연수구 송도동194-4</t>
    <phoneticPr fontId="7" type="noConversion"/>
  </si>
  <si>
    <t xml:space="preserve">연수구  </t>
    <phoneticPr fontId="7" type="noConversion"/>
  </si>
  <si>
    <t>호반베르디움</t>
    <phoneticPr fontId="7" type="noConversion"/>
  </si>
  <si>
    <t>연수구 송도동 309-5</t>
    <phoneticPr fontId="7" type="noConversion"/>
  </si>
  <si>
    <t>송도동8-2근생</t>
    <phoneticPr fontId="7" type="noConversion"/>
  </si>
  <si>
    <t>송도동194-4온누리교회</t>
    <phoneticPr fontId="7" type="noConversion"/>
  </si>
  <si>
    <t>하늘12 지역정압기 본관 연결공사</t>
  </si>
  <si>
    <t>하늘12공구</t>
  </si>
  <si>
    <t>하늘12 지역정압기 후단공급관 연결공사</t>
  </si>
  <si>
    <t>하늘12 지역정압기 설치공사</t>
  </si>
  <si>
    <t>하늘14 지역정압기 본관 연결공사</t>
  </si>
  <si>
    <t>하늘14공구</t>
  </si>
  <si>
    <t>하늘14 지역정압기 후단공급관 연결공사</t>
  </si>
  <si>
    <t>하늘14 지역정압기 설치공사</t>
  </si>
  <si>
    <t>운북동 560-4</t>
  </si>
  <si>
    <t>운북동 597-20</t>
  </si>
  <si>
    <t>운북동 1174-29~467-4(소1-48호선)일원 공급관 매설공사</t>
  </si>
  <si>
    <t>운북동 560-4번지일원 공급관 연결공사</t>
    <phoneticPr fontId="7" type="noConversion"/>
  </si>
  <si>
    <t>기타투자(예비비)</t>
  </si>
  <si>
    <t>기타투자(예비비)</t>
    <phoneticPr fontId="7" type="noConversion"/>
  </si>
  <si>
    <t>도림동 101-6</t>
  </si>
  <si>
    <t>도림동 31-2</t>
  </si>
  <si>
    <t>만수동 977-32번지 인입관 및 LOOP 연결공사</t>
  </si>
  <si>
    <t>만수동 978-20</t>
  </si>
  <si>
    <t>만수동 977-32</t>
  </si>
  <si>
    <t>구월동 1180-6번지 일원 공급관</t>
  </si>
  <si>
    <t>구월동 1180-17</t>
  </si>
  <si>
    <t>구월동 1180-6</t>
  </si>
  <si>
    <t>서창동 LH아파트 인입공급관</t>
  </si>
  <si>
    <t>서창동 744</t>
  </si>
  <si>
    <t>구월동 1146번지 김남규오피스텔 인입공급관</t>
  </si>
  <si>
    <t>구월동 1146</t>
  </si>
  <si>
    <t>-</t>
  </si>
  <si>
    <t>도림동 31-2번지 일원 공급관</t>
    <phoneticPr fontId="7" type="noConversion"/>
  </si>
  <si>
    <t>당하동 1111-11번지 일원 공급관</t>
  </si>
  <si>
    <t>당하동 1111-8</t>
  </si>
  <si>
    <t>당하동 1111-11</t>
  </si>
  <si>
    <t>석남동 546-11번지 일원 공급관</t>
  </si>
  <si>
    <t>석남동 620</t>
  </si>
  <si>
    <t>석남동 546-11</t>
  </si>
  <si>
    <t>원당동 795-3번지 일원 공급관</t>
  </si>
  <si>
    <t>원당동 860</t>
  </si>
  <si>
    <t>원당동 795-3</t>
  </si>
  <si>
    <t>검단신도시 서희학교 공급관</t>
  </si>
  <si>
    <t>당하동 828-2</t>
  </si>
  <si>
    <t>당하동 779-4</t>
  </si>
  <si>
    <t>왕길동 692-5번지 행정복지센터 공급관</t>
  </si>
  <si>
    <t>왕길동 1766</t>
  </si>
  <si>
    <t>왕길동 692-5</t>
  </si>
  <si>
    <t>청라 친환경복합단지 1단계 본관</t>
  </si>
  <si>
    <t>청라동 1-591</t>
  </si>
  <si>
    <t>청라동 6-14</t>
  </si>
  <si>
    <t>청라 IHP 1공구 ㈜에이아이티 본관</t>
  </si>
  <si>
    <t>청라동 167-33</t>
  </si>
  <si>
    <t>청라동 1-1169</t>
  </si>
  <si>
    <t>서구 불로동 185-3번지 일원 공급관</t>
  </si>
  <si>
    <t>불로동 170-4</t>
  </si>
  <si>
    <t>불로동 185-3</t>
  </si>
  <si>
    <t>가정동 597-1 LH아파트 인입공급관</t>
  </si>
  <si>
    <t>가정동 597-1</t>
  </si>
  <si>
    <t>검단신도시 호반베르디움 인입공급관</t>
  </si>
  <si>
    <t>AB15-2블럭</t>
  </si>
  <si>
    <t>가좌동 212-8번지 센트럴시티 오피스텔 인입공급관</t>
  </si>
  <si>
    <t>가좌동 212-8</t>
  </si>
  <si>
    <t>청라동 103-15번지 청라호수공원 한신더휴 인입공급관</t>
  </si>
  <si>
    <t>청라동 103-15</t>
  </si>
  <si>
    <t>검단신도시 1-1공구 AB14블럭 금호어울림센트럴 인입공급관</t>
  </si>
  <si>
    <t>AB14블럭</t>
  </si>
  <si>
    <t>검단신도시 1-1공구 AB15-1블럭 우미린더퍼스트 인입공급관</t>
  </si>
  <si>
    <t>AB15-1블럭</t>
  </si>
  <si>
    <t>서구 가좌라이프빌라 정압기 이전설치</t>
  </si>
  <si>
    <t>가좌동 344</t>
  </si>
  <si>
    <t>원당동 810-11번지 일원 공급관</t>
  </si>
  <si>
    <t>원당동 889</t>
  </si>
  <si>
    <t>원당동 810-11</t>
  </si>
  <si>
    <t>심곡동 258-7번지 일원 공급관</t>
  </si>
  <si>
    <t>심곡동 258-8</t>
  </si>
  <si>
    <t>심곡동 258-7</t>
  </si>
  <si>
    <t>보수율가산</t>
  </si>
  <si>
    <t>인천도시</t>
    <phoneticPr fontId="7" type="noConversion"/>
  </si>
  <si>
    <t>송도동 8-37롯데몰오피스텔</t>
  </si>
  <si>
    <t>연수구 송도동 8-37</t>
  </si>
  <si>
    <t>송도동 8-37</t>
  </si>
  <si>
    <t>중구 관동3가 6-9번지일원공급관</t>
  </si>
  <si>
    <t>중구 관동3가 6-4</t>
  </si>
  <si>
    <t>중구 관동3가 6-9</t>
  </si>
  <si>
    <t>중구 유동 2-52번지일원</t>
  </si>
  <si>
    <t>중구 유동 2-79</t>
  </si>
  <si>
    <t>중구 유동 4-7</t>
  </si>
  <si>
    <t>중구 유동 17-3번지일원</t>
  </si>
  <si>
    <t>중구 유동 17-2</t>
  </si>
  <si>
    <t>중구 유동 18-11</t>
  </si>
  <si>
    <t>중구 유동 21-4번지일원</t>
  </si>
  <si>
    <t>중구 유동 21-1</t>
  </si>
  <si>
    <t>중구 유동 22-1</t>
  </si>
  <si>
    <t>중구 사동 26-18번지일원</t>
  </si>
  <si>
    <t>중구 신생동 25-27</t>
  </si>
  <si>
    <t>중구 사동 23-1</t>
  </si>
  <si>
    <t>중구 선화동 28-11번지일원</t>
  </si>
  <si>
    <t>중구 선화동 35-7</t>
  </si>
  <si>
    <t>중구 선화동 3-16</t>
  </si>
  <si>
    <t>중구 송학동1가 8-7번지일원</t>
  </si>
  <si>
    <t>중구 송학동1가 5-1</t>
  </si>
  <si>
    <t>중구 송학동1가 8-4</t>
  </si>
  <si>
    <t>중구 신흥동3가 21-41번지일원</t>
  </si>
  <si>
    <t>중구 도원동 54-21</t>
  </si>
  <si>
    <t>중구 신흥동3가 22-14</t>
  </si>
  <si>
    <t>중구 신흥동3가 36-11번지일원</t>
  </si>
  <si>
    <t>중구 신흥동3가 35-10</t>
  </si>
  <si>
    <t>중구 신흥동3가 36-11</t>
  </si>
  <si>
    <t>중구 신흥동3가 36-19번지일원</t>
  </si>
  <si>
    <t>중구 신흥동3가 33-1</t>
  </si>
  <si>
    <t>중구 신흥동3가 36-17</t>
  </si>
  <si>
    <t>중구 유동 22-4번지일원</t>
  </si>
  <si>
    <t>중구 유동 22-37</t>
  </si>
  <si>
    <t>중구 유동 22-7</t>
  </si>
  <si>
    <t>중구 송월동1가 12-36번지일원</t>
  </si>
  <si>
    <t>중구 송월동 12-133</t>
  </si>
  <si>
    <t>중구 송월동 12-134</t>
  </si>
  <si>
    <t>중구 신흥동3가 7-103번지일원</t>
  </si>
  <si>
    <t>중구 신흥동2가 41-4</t>
  </si>
  <si>
    <t>중구 신흥동3가 7-103</t>
  </si>
  <si>
    <t>중구 도원동 28-77번지일원</t>
  </si>
  <si>
    <t>중구 도원동 24-67</t>
  </si>
  <si>
    <t>중구 도원동 28-77</t>
  </si>
  <si>
    <t>중구 도원동 70-65번지일원</t>
  </si>
  <si>
    <t>중구 도원동 71-5</t>
  </si>
  <si>
    <t>중구 도원동 70-64</t>
  </si>
  <si>
    <t>동구 송림동 8-344번지 일원</t>
  </si>
  <si>
    <t>동구 만석동 7-33번지일원</t>
  </si>
  <si>
    <t>동구 만석동 6-59</t>
  </si>
  <si>
    <t>동구 만석동 7-59</t>
  </si>
  <si>
    <t>동구 만석동 9-204번지일원</t>
  </si>
  <si>
    <t>동구 만석동 7-4</t>
  </si>
  <si>
    <t>동구 만석동 9-570</t>
  </si>
  <si>
    <t>동구 송림동 56-8번지일원</t>
  </si>
  <si>
    <t>동구 송림동 56-10</t>
  </si>
  <si>
    <t>동구 송림동 56-2</t>
  </si>
  <si>
    <t>동구 송림동 57-22번지일원</t>
  </si>
  <si>
    <t>동구 송림동 57-18</t>
  </si>
  <si>
    <t>동구 송림동 58-69</t>
  </si>
  <si>
    <t>동구 송림동 102-109번지일원</t>
  </si>
  <si>
    <t>동구 송림동 102-107</t>
  </si>
  <si>
    <t>동구 송림동 102-117</t>
  </si>
  <si>
    <t>동구 송림동 229-2번지일원</t>
  </si>
  <si>
    <t>동구 송림동 118-53</t>
  </si>
  <si>
    <t>동구 송림동 231-6</t>
  </si>
  <si>
    <t>동구 송림동 68-18번지일원</t>
  </si>
  <si>
    <t>동구 송림동 68-18</t>
  </si>
  <si>
    <t>동구 송림동 55-14번지일원</t>
  </si>
  <si>
    <t>동구 송림동 55-14</t>
  </si>
  <si>
    <t>동구 송림동 55-215번지일원</t>
  </si>
  <si>
    <t>동구 송림동 55-1</t>
  </si>
  <si>
    <t>동구 송림동 55-11</t>
  </si>
  <si>
    <t>미추홀구 주안동 1497-13번지일원</t>
  </si>
  <si>
    <t>미추홀구 주안동 1497-11</t>
  </si>
  <si>
    <t>미추홀구 주안동 1497-12</t>
  </si>
  <si>
    <t>미추홀구 도화동 221-4번지일원</t>
  </si>
  <si>
    <t>미추홀구 도화동 221-6</t>
  </si>
  <si>
    <t>미추홀구 도화동 221-4</t>
  </si>
  <si>
    <t>미추홀구 도화동 222-2번지일원</t>
  </si>
  <si>
    <t>미추홀구 도화동 222-2</t>
  </si>
  <si>
    <t>미추홀구 도화동 222-4</t>
  </si>
  <si>
    <t>미추홀구 도화동 250-1번지일원</t>
  </si>
  <si>
    <t>미추홀구 도화동 251-29</t>
  </si>
  <si>
    <t>미추홀구 도화동 250-7</t>
  </si>
  <si>
    <t>미추홀구 도화동 553-1번지일원</t>
  </si>
  <si>
    <t>미추홀구 도화동 553-7</t>
  </si>
  <si>
    <t>미추홀구 도화동 552-3</t>
  </si>
  <si>
    <t>미추홀구 숭의동 122번지일원</t>
  </si>
  <si>
    <t>미추홀구 도화동 122-9</t>
  </si>
  <si>
    <t>미추홀구 도화동 78-18</t>
  </si>
  <si>
    <t>미추홀구 용현동 149-18번지일원</t>
  </si>
  <si>
    <t>미추홀구 용현동 433-72</t>
  </si>
  <si>
    <t>미추홀구 용현동 158-11</t>
  </si>
  <si>
    <t>미추홀구 용현동 150-5번지일원</t>
  </si>
  <si>
    <t>미추홀구 용현동 139-5</t>
  </si>
  <si>
    <t>미추홀구 용현동 150-6</t>
  </si>
  <si>
    <t>미추홀구 용현동 424-2번지일원</t>
  </si>
  <si>
    <t>미추홀구 용현동 413-2</t>
  </si>
  <si>
    <t>미추홀구 용현동 430-1</t>
  </si>
  <si>
    <t>미추홀구 용현동 492-28번지일원</t>
  </si>
  <si>
    <t>미추홀구 용현동 492-33</t>
  </si>
  <si>
    <t>미추홀구 용현동 492-23</t>
  </si>
  <si>
    <t>미추홀구 주안동 715-2번지일원</t>
  </si>
  <si>
    <t>미추홀구 주안동 698-3</t>
  </si>
  <si>
    <t>미추홀구 주안동 715-8</t>
  </si>
  <si>
    <t>미추홀구 용현동 143-1번지일원</t>
  </si>
  <si>
    <t>미추홀구 용현동 147-88</t>
  </si>
  <si>
    <t>미추홀구 용현동 141-128</t>
  </si>
  <si>
    <t>미추홀구 주안동 251-3번지일원</t>
  </si>
  <si>
    <t>미추홀구 주안동 251-26</t>
  </si>
  <si>
    <t>미추홀구 주안동 251-20</t>
  </si>
  <si>
    <t>미추홀구 학익동 3-4번지일원</t>
  </si>
  <si>
    <t>미추홀구 학익동 3-4</t>
  </si>
  <si>
    <t>미추홀구 도화동 550-7 세림주상복합</t>
  </si>
  <si>
    <t>미추홀구 도화동550-7</t>
  </si>
  <si>
    <t>주안푸르지오힐스 공동주택</t>
  </si>
  <si>
    <t>미추홀구 주안동506-5 한우리정육식당</t>
  </si>
  <si>
    <t>미추홀구 주안동 506-5</t>
  </si>
  <si>
    <t>미추홀구 도화동429-15 가마솥감자탕</t>
  </si>
  <si>
    <t>미추홀구 도화동 435-16</t>
  </si>
  <si>
    <t>미추홀구 도화동 429-17</t>
  </si>
  <si>
    <t>용현학익7블럭</t>
  </si>
  <si>
    <t>연수구 동춘동 568-3</t>
  </si>
  <si>
    <t>연수구 동춘동 568-2</t>
  </si>
  <si>
    <t>연수구 동춘동 809-1</t>
  </si>
  <si>
    <t>연수구 동춘동 809-6</t>
  </si>
  <si>
    <t>연수구 옥련동 576-2번지일원</t>
  </si>
  <si>
    <t>연수구 옥련동 576</t>
  </si>
  <si>
    <t>연수구 옥련동 산85-12</t>
  </si>
  <si>
    <t>연수구 옥련동 578-4번지일원</t>
  </si>
  <si>
    <t>연수구 옥련동 578-6</t>
  </si>
  <si>
    <t>연수구 옥련동 578-1</t>
  </si>
  <si>
    <t>연수구 옥련동 526-4번지일원</t>
  </si>
  <si>
    <t>연수구 옥련동526-3</t>
  </si>
  <si>
    <t>연수구 옥련동526-4</t>
  </si>
  <si>
    <t>연수구 선학동 98번지 일원</t>
  </si>
  <si>
    <t>연수구 선학동 96-16</t>
  </si>
  <si>
    <t>연수구 선학동 96-5</t>
  </si>
  <si>
    <t>연수구 선학동 99-1번지 일원</t>
  </si>
  <si>
    <t>연수구 선학동99-14</t>
  </si>
  <si>
    <t>연수구 선학동99-1</t>
  </si>
  <si>
    <t>연수구 동춘동 834-4 장수촌</t>
  </si>
  <si>
    <t>연수구 동춘동 834-3</t>
  </si>
  <si>
    <t>연수구 동춘동 834-4</t>
  </si>
  <si>
    <t>연수구 옥련동 522 충무로육개장</t>
  </si>
  <si>
    <t>연수구 옥련동 522</t>
  </si>
  <si>
    <t>연수구 동춘동 810-7 영업용</t>
  </si>
  <si>
    <t>연수구 동춘동 810-7</t>
  </si>
  <si>
    <t>연수구 동춘동 800-2번지일원</t>
  </si>
  <si>
    <t>연수구 동춘동 800-6</t>
  </si>
  <si>
    <t>연수구 동춘동 791-10</t>
  </si>
  <si>
    <t>삼천리</t>
  </si>
  <si>
    <t>남동구 고잔동 180-3번지일원</t>
  </si>
  <si>
    <t>남동구 고잔동 204-5</t>
  </si>
  <si>
    <t>남동구 고잔동 178-5</t>
  </si>
  <si>
    <t>남동구 고잔동 470-1번지일원</t>
  </si>
  <si>
    <t>남동구 고잔동 462-3</t>
  </si>
  <si>
    <t>남동구 고잔동 466-3</t>
  </si>
  <si>
    <t>남동구 두원필름</t>
  </si>
  <si>
    <t>남동구 고잔동 730</t>
  </si>
  <si>
    <t>남동구 카123텍</t>
  </si>
  <si>
    <t>남동구 고잔동 629</t>
  </si>
  <si>
    <t>용정리 610번지 일원 공급관</t>
  </si>
  <si>
    <t>용정리 611</t>
  </si>
  <si>
    <t>용정리 610</t>
  </si>
  <si>
    <t>국화리 156-1번지 일원 공급관</t>
  </si>
  <si>
    <t>국화리 159-6</t>
  </si>
  <si>
    <t>국화리 156-1</t>
  </si>
  <si>
    <t>관청리 140-1번지 나나빌라 공급관</t>
  </si>
  <si>
    <t>관청리 1003-133</t>
  </si>
  <si>
    <t>관청리 140-1</t>
  </si>
  <si>
    <t>내가면 고천리 일원 공급관</t>
  </si>
  <si>
    <t>내가면 고천리</t>
  </si>
  <si>
    <t>경계복원 현황측량</t>
  </si>
  <si>
    <t>신문리 585-2번지 일원 공급관</t>
  </si>
  <si>
    <t>신문리 586-18</t>
  </si>
  <si>
    <t>신문리 585-2</t>
  </si>
  <si>
    <t>삼천리</t>
    <phoneticPr fontId="7" type="noConversion"/>
  </si>
  <si>
    <t>2019년~2020년 도시가스 공급시설 공사계획(변경 총괄)</t>
    <phoneticPr fontId="7" type="noConversion"/>
  </si>
  <si>
    <t>도시가스 공급시설 2개년 공사계획(변경)</t>
    <phoneticPr fontId="51" type="noConversion"/>
  </si>
  <si>
    <t>삼천리</t>
    <phoneticPr fontId="7" type="noConversion"/>
  </si>
  <si>
    <t>인천도시가스</t>
    <phoneticPr fontId="7" type="noConversion"/>
  </si>
  <si>
    <t>계</t>
    <phoneticPr fontId="7" type="noConversion"/>
  </si>
  <si>
    <t>인천도시가스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</si>
</sst>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 * #,##0_ ;_ * \-#,##0_ ;_ * &quot;-&quot;_ ;_ @_ "/>
    <numFmt numFmtId="178" formatCode="0.0"/>
    <numFmt numFmtId="179" formatCode="_ * #,##0_ ;_ * &quot;▲&quot;#,##0_ ;_ * &quot;-&quot;_ ;_ @_ "/>
    <numFmt numFmtId="180" formatCode="0.0%"/>
    <numFmt numFmtId="181" formatCode="0.000000"/>
    <numFmt numFmtId="182" formatCode="#,##0.0"/>
    <numFmt numFmtId="183" formatCode="_ * #,##0.0_ ;_ * &quot;▲&quot;#,##0.0_ ;_ * &quot;-&quot;_ ;_ @_ "/>
    <numFmt numFmtId="184" formatCode="_ * #,##0.00_ ;_ * \-#,##0.00_ ;_ * &quot;-&quot;??_ ;_ @_ "/>
    <numFmt numFmtId="185" formatCode="&quot;₩&quot;#,##0;[Red]&quot;₩&quot;\-#,##0"/>
    <numFmt numFmtId="186" formatCode="&quot;₩&quot;#,##0.00;[Red]&quot;₩&quot;\-#,##0.00"/>
    <numFmt numFmtId="187" formatCode="_ &quot;₩&quot;* #,##0_ ;_ &quot;₩&quot;* \-#,##0_ ;_ &quot;₩&quot;* &quot;-&quot;_ ;_ @_ "/>
    <numFmt numFmtId="188" formatCode="_ &quot;₩&quot;* #,##0.00_ ;_ &quot;₩&quot;* \-#,##0.00_ ;_ &quot;₩&quot;* &quot;-&quot;??_ ;_ @_ "/>
    <numFmt numFmtId="189" formatCode="&quot;$&quot;#,##0_);[Red]\(&quot;$&quot;#,##0\)"/>
    <numFmt numFmtId="190" formatCode="&quot;$&quot;#,##0.00_);[Red]\(&quot;$&quot;#,##0.00\)"/>
    <numFmt numFmtId="191" formatCode="#,##0;[Red]&quot;-&quot;#,##0"/>
    <numFmt numFmtId="192" formatCode="#,##0.00;[Red]&quot;-&quot;#,##0.00"/>
    <numFmt numFmtId="193" formatCode="&quot;₩&quot;#\!\,##0\!.00;&quot;₩&quot;&quot;₩&quot;\!\-#\!\,##0\!.00"/>
    <numFmt numFmtId="194" formatCode="&quot;₩&quot;#\!\,##0;[Red]&quot;₩&quot;&quot;₩&quot;&quot;₩&quot;&quot;₩&quot;&quot;₩&quot;\!\-#\!\,##0"/>
    <numFmt numFmtId="195" formatCode="#,##0\ ;&quot;▼&quot;#,##0\ ;&quot;-&quot;\ "/>
    <numFmt numFmtId="196" formatCode="yyyy/mm"/>
    <numFmt numFmtId="197" formatCode="_-* #,##0.0_-;\-* #,##0.0_-;_-* &quot;-&quot;_-;_-@_-"/>
    <numFmt numFmtId="198" formatCode="#,##0_);[Red]\(#,##0\)"/>
  </numFmts>
  <fonts count="9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1"/>
      <name val="µ¸¿ò"/>
      <family val="3"/>
      <charset val="129"/>
    </font>
    <font>
      <sz val="11"/>
      <name val="굴림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"/>
      <color indexed="8"/>
      <name val="Courier"/>
      <family val="3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±¼¸²Ã¼"/>
      <family val="3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b/>
      <sz val="18"/>
      <name val="Arial"/>
      <family val="2"/>
    </font>
    <font>
      <sz val="10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11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2"/>
      <name val="HY울릉도L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±¼¸²A¼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8.8000000000000007"/>
      <color indexed="12"/>
      <name val="돋움"/>
      <family val="3"/>
      <charset val="129"/>
    </font>
    <font>
      <b/>
      <sz val="13"/>
      <color indexed="56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71">
    <xf numFmtId="0" fontId="0" fillId="0" borderId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6" fillId="0" borderId="0" applyFont="0" applyFill="0" applyBorder="0" applyAlignment="0" applyProtection="0"/>
    <xf numFmtId="186" fontId="21" fillId="0" borderId="0" applyFont="0" applyFill="0" applyBorder="0" applyAlignment="0" applyProtection="0"/>
    <xf numFmtId="186" fontId="22" fillId="0" borderId="0" applyFont="0" applyFill="0" applyBorder="0" applyAlignment="0" applyProtection="0"/>
    <xf numFmtId="187" fontId="12" fillId="0" borderId="0" applyFont="0" applyFill="0" applyBorder="0" applyAlignment="0" applyProtection="0"/>
    <xf numFmtId="186" fontId="22" fillId="0" borderId="0" applyFont="0" applyFill="0" applyBorder="0" applyAlignment="0" applyProtection="0"/>
    <xf numFmtId="187" fontId="12" fillId="0" borderId="0" applyFont="0" applyFill="0" applyBorder="0" applyAlignment="0" applyProtection="0"/>
    <xf numFmtId="186" fontId="23" fillId="0" borderId="0" applyFont="0" applyFill="0" applyBorder="0" applyAlignment="0" applyProtection="0"/>
    <xf numFmtId="186" fontId="24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189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7" fontId="23" fillId="0" borderId="0" applyFont="0" applyFill="0" applyBorder="0" applyAlignment="0" applyProtection="0"/>
    <xf numFmtId="187" fontId="24" fillId="0" borderId="0" applyFont="0" applyFill="0" applyBorder="0" applyAlignment="0" applyProtection="0"/>
    <xf numFmtId="0" fontId="6" fillId="0" borderId="0" applyFont="0" applyFill="0" applyBorder="0" applyAlignment="0" applyProtection="0"/>
    <xf numFmtId="185" fontId="21" fillId="0" borderId="0" applyFont="0" applyFill="0" applyBorder="0" applyAlignment="0" applyProtection="0"/>
    <xf numFmtId="185" fontId="22" fillId="0" borderId="0" applyFont="0" applyFill="0" applyBorder="0" applyAlignment="0" applyProtection="0"/>
    <xf numFmtId="188" fontId="12" fillId="0" borderId="0" applyFont="0" applyFill="0" applyBorder="0" applyAlignment="0" applyProtection="0"/>
    <xf numFmtId="185" fontId="22" fillId="0" borderId="0" applyFont="0" applyFill="0" applyBorder="0" applyAlignment="0" applyProtection="0"/>
    <xf numFmtId="188" fontId="12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4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1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" fillId="0" borderId="0" applyFont="0" applyFill="0" applyBorder="0" applyAlignment="0" applyProtection="0"/>
    <xf numFmtId="191" fontId="21" fillId="0" borderId="0" applyFont="0" applyFill="0" applyBorder="0" applyAlignment="0" applyProtection="0"/>
    <xf numFmtId="191" fontId="22" fillId="0" borderId="0" applyFont="0" applyFill="0" applyBorder="0" applyAlignment="0" applyProtection="0"/>
    <xf numFmtId="177" fontId="12" fillId="0" borderId="0" applyFont="0" applyFill="0" applyBorder="0" applyAlignment="0" applyProtection="0"/>
    <xf numFmtId="191" fontId="22" fillId="0" borderId="0" applyFont="0" applyFill="0" applyBorder="0" applyAlignment="0" applyProtection="0"/>
    <xf numFmtId="177" fontId="1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4" fillId="0" borderId="0" applyFont="0" applyFill="0" applyBorder="0" applyAlignment="0" applyProtection="0"/>
    <xf numFmtId="0" fontId="6" fillId="0" borderId="0" applyFont="0" applyFill="0" applyBorder="0" applyAlignment="0" applyProtection="0"/>
    <xf numFmtId="192" fontId="21" fillId="0" borderId="0" applyFont="0" applyFill="0" applyBorder="0" applyAlignment="0" applyProtection="0"/>
    <xf numFmtId="192" fontId="22" fillId="0" borderId="0" applyFont="0" applyFill="0" applyBorder="0" applyAlignment="0" applyProtection="0"/>
    <xf numFmtId="184" fontId="12" fillId="0" borderId="0" applyFont="0" applyFill="0" applyBorder="0" applyAlignment="0" applyProtection="0"/>
    <xf numFmtId="192" fontId="22" fillId="0" borderId="0" applyFont="0" applyFill="0" applyBorder="0" applyAlignment="0" applyProtection="0"/>
    <xf numFmtId="184" fontId="12" fillId="0" borderId="0" applyFont="0" applyFill="0" applyBorder="0" applyAlignment="0" applyProtection="0"/>
    <xf numFmtId="40" fontId="23" fillId="0" borderId="0" applyFont="0" applyFill="0" applyBorder="0" applyAlignment="0" applyProtection="0"/>
    <xf numFmtId="40" fontId="24" fillId="0" borderId="0" applyFont="0" applyFill="0" applyBorder="0" applyAlignment="0" applyProtection="0"/>
    <xf numFmtId="184" fontId="23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3" fillId="0" borderId="0" applyFont="0" applyFill="0" applyBorder="0" applyAlignment="0" applyProtection="0"/>
    <xf numFmtId="184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3" fillId="0" borderId="0"/>
    <xf numFmtId="0" fontId="23" fillId="0" borderId="0"/>
    <xf numFmtId="0" fontId="12" fillId="0" borderId="0"/>
    <xf numFmtId="0" fontId="22" fillId="0" borderId="0"/>
    <xf numFmtId="0" fontId="12" fillId="0" borderId="0"/>
    <xf numFmtId="0" fontId="22" fillId="0" borderId="0"/>
    <xf numFmtId="0" fontId="24" fillId="0" borderId="0"/>
    <xf numFmtId="0" fontId="14" fillId="0" borderId="0"/>
    <xf numFmtId="0" fontId="12" fillId="0" borderId="0"/>
    <xf numFmtId="0" fontId="23" fillId="0" borderId="0"/>
    <xf numFmtId="0" fontId="24" fillId="0" borderId="0"/>
    <xf numFmtId="0" fontId="23" fillId="0" borderId="0"/>
    <xf numFmtId="0" fontId="24" fillId="0" borderId="0"/>
    <xf numFmtId="0" fontId="14" fillId="0" borderId="0"/>
    <xf numFmtId="0" fontId="12" fillId="0" borderId="0"/>
    <xf numFmtId="0" fontId="15" fillId="0" borderId="0"/>
    <xf numFmtId="0" fontId="26" fillId="0" borderId="0"/>
    <xf numFmtId="0" fontId="25" fillId="0" borderId="0"/>
    <xf numFmtId="0" fontId="25" fillId="0" borderId="0"/>
    <xf numFmtId="0" fontId="15" fillId="0" borderId="0"/>
    <xf numFmtId="0" fontId="26" fillId="0" borderId="0"/>
    <xf numFmtId="0" fontId="23" fillId="0" borderId="0"/>
    <xf numFmtId="0" fontId="24" fillId="0" borderId="0"/>
    <xf numFmtId="0" fontId="17" fillId="0" borderId="0" applyFill="0" applyBorder="0" applyAlignment="0"/>
    <xf numFmtId="0" fontId="34" fillId="0" borderId="0"/>
    <xf numFmtId="4" fontId="16" fillId="0" borderId="0">
      <protection locked="0"/>
    </xf>
    <xf numFmtId="3" fontId="10" fillId="0" borderId="0" applyFont="0" applyFill="0" applyBorder="0" applyAlignment="0" applyProtection="0"/>
    <xf numFmtId="0" fontId="30" fillId="0" borderId="0" applyFont="0" applyFill="0" applyBorder="0" applyAlignment="0" applyProtection="0"/>
    <xf numFmtId="178" fontId="13" fillId="0" borderId="0">
      <protection locked="0"/>
    </xf>
    <xf numFmtId="193" fontId="17" fillId="0" borderId="0" applyFont="0" applyFill="0" applyBorder="0" applyAlignment="0" applyProtection="0"/>
    <xf numFmtId="181" fontId="13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3" fontId="13" fillId="0" borderId="0">
      <protection locked="0"/>
    </xf>
    <xf numFmtId="2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38" fontId="35" fillId="2" borderId="0" applyNumberFormat="0" applyBorder="0" applyAlignment="0" applyProtection="0"/>
    <xf numFmtId="0" fontId="36" fillId="0" borderId="0">
      <alignment horizontal="left"/>
    </xf>
    <xf numFmtId="0" fontId="27" fillId="0" borderId="1" applyNumberFormat="0" applyAlignment="0" applyProtection="0">
      <alignment horizontal="left" vertical="center"/>
    </xf>
    <xf numFmtId="0" fontId="27" fillId="0" borderId="2">
      <alignment horizontal="left" vertical="center"/>
    </xf>
    <xf numFmtId="0" fontId="2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80" fontId="13" fillId="0" borderId="0">
      <protection locked="0"/>
    </xf>
    <xf numFmtId="180" fontId="13" fillId="0" borderId="0">
      <protection locked="0"/>
    </xf>
    <xf numFmtId="10" fontId="35" fillId="3" borderId="3" applyNumberFormat="0" applyBorder="0" applyAlignment="0" applyProtection="0"/>
    <xf numFmtId="0" fontId="37" fillId="0" borderId="4"/>
    <xf numFmtId="37" fontId="38" fillId="0" borderId="0"/>
    <xf numFmtId="194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182" fontId="13" fillId="0" borderId="0">
      <protection locked="0"/>
    </xf>
    <xf numFmtId="10" fontId="10" fillId="0" borderId="0" applyFont="0" applyFill="0" applyBorder="0" applyAlignment="0" applyProtection="0"/>
    <xf numFmtId="0" fontId="37" fillId="0" borderId="0"/>
    <xf numFmtId="180" fontId="13" fillId="0" borderId="5">
      <protection locked="0"/>
    </xf>
    <xf numFmtId="0" fontId="10" fillId="0" borderId="6" applyNumberFormat="0" applyFont="0" applyFill="0" applyAlignment="0" applyProtection="0"/>
    <xf numFmtId="0" fontId="10" fillId="0" borderId="6" applyNumberFormat="0" applyFont="0" applyFill="0" applyAlignment="0" applyProtection="0"/>
    <xf numFmtId="179" fontId="11" fillId="0" borderId="0" applyFill="0" applyBorder="0" applyProtection="0">
      <alignment horizontal="center" vertical="center"/>
    </xf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9" fillId="0" borderId="0"/>
    <xf numFmtId="41" fontId="1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0" fillId="0" borderId="7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0" fontId="5" fillId="4" borderId="19" applyNumberFormat="0" applyFont="0" applyAlignment="0" applyProtection="0">
      <alignment vertical="center"/>
    </xf>
    <xf numFmtId="9" fontId="5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3" fillId="0" borderId="0" applyFont="0" applyFill="0" applyBorder="0" applyAlignment="0" applyProtection="0"/>
    <xf numFmtId="0" fontId="53" fillId="0" borderId="0"/>
    <xf numFmtId="0" fontId="54" fillId="0" borderId="0">
      <alignment vertical="center"/>
    </xf>
    <xf numFmtId="0" fontId="6" fillId="0" borderId="0"/>
    <xf numFmtId="0" fontId="40" fillId="0" borderId="0">
      <alignment vertical="center"/>
    </xf>
    <xf numFmtId="0" fontId="53" fillId="0" borderId="0"/>
    <xf numFmtId="0" fontId="52" fillId="0" borderId="0">
      <alignment vertical="center"/>
    </xf>
    <xf numFmtId="0" fontId="11" fillId="0" borderId="0"/>
    <xf numFmtId="0" fontId="10" fillId="0" borderId="0"/>
    <xf numFmtId="0" fontId="10" fillId="0" borderId="0"/>
    <xf numFmtId="0" fontId="4" fillId="0" borderId="0">
      <alignment vertical="center"/>
    </xf>
    <xf numFmtId="0" fontId="6" fillId="0" borderId="0" applyFill="0" applyBorder="0" applyAlignment="0"/>
    <xf numFmtId="0" fontId="8" fillId="0" borderId="0" applyNumberFormat="0" applyFill="0" applyBorder="0" applyAlignment="0" applyProtection="0">
      <alignment vertical="top"/>
      <protection locked="0"/>
    </xf>
    <xf numFmtId="9" fontId="6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40" fillId="0" borderId="0">
      <alignment vertical="center"/>
    </xf>
    <xf numFmtId="9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9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4" borderId="19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0" fontId="79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0" fillId="5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8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80" fillId="31" borderId="0" applyNumberFormat="0" applyBorder="0" applyAlignment="0" applyProtection="0">
      <alignment vertical="center"/>
    </xf>
    <xf numFmtId="0" fontId="80" fillId="33" borderId="0" applyNumberFormat="0" applyBorder="0" applyAlignment="0" applyProtection="0">
      <alignment vertical="center"/>
    </xf>
    <xf numFmtId="0" fontId="80" fillId="35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80" fillId="39" borderId="0" applyNumberFormat="0" applyBorder="0" applyAlignment="0" applyProtection="0">
      <alignment vertical="center"/>
    </xf>
    <xf numFmtId="0" fontId="80" fillId="41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80" fillId="30" borderId="0" applyNumberFormat="0" applyBorder="0" applyAlignment="0" applyProtection="0">
      <alignment vertical="center"/>
    </xf>
    <xf numFmtId="0" fontId="80" fillId="32" borderId="0" applyNumberFormat="0" applyBorder="0" applyAlignment="0" applyProtection="0">
      <alignment vertical="center"/>
    </xf>
    <xf numFmtId="0" fontId="80" fillId="34" borderId="0" applyNumberFormat="0" applyBorder="0" applyAlignment="0" applyProtection="0">
      <alignment vertical="center"/>
    </xf>
    <xf numFmtId="0" fontId="80" fillId="36" borderId="0" applyNumberFormat="0" applyBorder="0" applyAlignment="0" applyProtection="0">
      <alignment vertical="center"/>
    </xf>
    <xf numFmtId="0" fontId="80" fillId="38" borderId="0" applyNumberFormat="0" applyBorder="0" applyAlignment="0" applyProtection="0">
      <alignment vertical="center"/>
    </xf>
    <xf numFmtId="0" fontId="80" fillId="40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1" fillId="28" borderId="24" applyNumberFormat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52" fillId="4" borderId="19" applyNumberFormat="0" applyFont="0" applyAlignment="0" applyProtection="0">
      <alignment vertical="center"/>
    </xf>
    <xf numFmtId="0" fontId="52" fillId="4" borderId="19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3" fillId="26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29" borderId="27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0" fontId="87" fillId="0" borderId="26" applyNumberFormat="0" applyFill="0" applyAlignment="0" applyProtection="0">
      <alignment vertical="center"/>
    </xf>
    <xf numFmtId="0" fontId="77" fillId="0" borderId="28" applyNumberFormat="0" applyFill="0" applyAlignment="0" applyProtection="0">
      <alignment vertical="center"/>
    </xf>
    <xf numFmtId="0" fontId="88" fillId="27" borderId="24" applyNumberFormat="0" applyAlignment="0" applyProtection="0">
      <alignment vertical="center"/>
    </xf>
    <xf numFmtId="0" fontId="89" fillId="0" borderId="21" applyNumberFormat="0" applyFill="0" applyAlignment="0" applyProtection="0">
      <alignment vertical="center"/>
    </xf>
    <xf numFmtId="0" fontId="90" fillId="0" borderId="22" applyNumberFormat="0" applyFill="0" applyAlignment="0" applyProtection="0">
      <alignment vertical="center"/>
    </xf>
    <xf numFmtId="0" fontId="91" fillId="0" borderId="2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28" fillId="0" borderId="0"/>
    <xf numFmtId="0" fontId="94" fillId="28" borderId="25" applyNumberFormat="0" applyAlignment="0" applyProtection="0">
      <alignment vertical="center"/>
    </xf>
    <xf numFmtId="0" fontId="40" fillId="0" borderId="0">
      <alignment vertical="center"/>
    </xf>
    <xf numFmtId="0" fontId="52" fillId="0" borderId="0">
      <alignment vertical="center"/>
    </xf>
    <xf numFmtId="0" fontId="11" fillId="0" borderId="0"/>
    <xf numFmtId="0" fontId="11" fillId="0" borderId="0"/>
    <xf numFmtId="0" fontId="40" fillId="0" borderId="0">
      <alignment vertical="center"/>
    </xf>
    <xf numFmtId="0" fontId="52" fillId="0" borderId="0">
      <alignment vertical="center"/>
    </xf>
    <xf numFmtId="0" fontId="9" fillId="0" borderId="0"/>
    <xf numFmtId="0" fontId="53" fillId="0" borderId="0"/>
    <xf numFmtId="0" fontId="86" fillId="0" borderId="0">
      <alignment vertical="center"/>
    </xf>
    <xf numFmtId="0" fontId="9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5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41" fontId="9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4" borderId="19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7">
    <xf numFmtId="0" fontId="0" fillId="0" borderId="0" xfId="0"/>
    <xf numFmtId="41" fontId="41" fillId="0" borderId="0" xfId="207" applyFont="1" applyFill="1" applyAlignment="1">
      <alignment vertical="center"/>
    </xf>
    <xf numFmtId="41" fontId="42" fillId="0" borderId="0" xfId="207" applyFont="1" applyFill="1" applyBorder="1" applyAlignment="1">
      <alignment horizontal="center" vertical="center"/>
    </xf>
    <xf numFmtId="41" fontId="43" fillId="0" borderId="0" xfId="207" applyFont="1" applyFill="1" applyBorder="1" applyAlignment="1">
      <alignment horizontal="right" vertical="center" shrinkToFit="1"/>
    </xf>
    <xf numFmtId="41" fontId="43" fillId="0" borderId="0" xfId="207" applyFont="1" applyFill="1" applyBorder="1" applyAlignment="1">
      <alignment horizontal="right" vertical="center"/>
    </xf>
    <xf numFmtId="41" fontId="44" fillId="0" borderId="0" xfId="207" applyFont="1" applyFill="1" applyBorder="1" applyAlignment="1">
      <alignment horizontal="right" vertical="center"/>
    </xf>
    <xf numFmtId="41" fontId="44" fillId="0" borderId="0" xfId="207" applyFont="1" applyFill="1" applyBorder="1" applyAlignment="1">
      <alignment horizontal="center" vertical="center"/>
    </xf>
    <xf numFmtId="41" fontId="43" fillId="0" borderId="0" xfId="207" applyFont="1" applyFill="1" applyAlignment="1">
      <alignment vertical="center"/>
    </xf>
    <xf numFmtId="41" fontId="48" fillId="0" borderId="0" xfId="207" applyFont="1" applyFill="1" applyAlignment="1">
      <alignment vertical="center"/>
    </xf>
    <xf numFmtId="41" fontId="45" fillId="0" borderId="0" xfId="207" applyFont="1" applyFill="1" applyAlignment="1">
      <alignment vertical="center"/>
    </xf>
    <xf numFmtId="41" fontId="46" fillId="0" borderId="0" xfId="207" applyFont="1" applyFill="1" applyAlignment="1">
      <alignment vertical="center"/>
    </xf>
    <xf numFmtId="41" fontId="43" fillId="0" borderId="0" xfId="207" applyFont="1" applyFill="1" applyAlignment="1">
      <alignment vertical="center" shrinkToFit="1"/>
    </xf>
    <xf numFmtId="41" fontId="43" fillId="0" borderId="0" xfId="207" applyFont="1" applyFill="1" applyAlignment="1">
      <alignment horizontal="center" vertical="center"/>
    </xf>
    <xf numFmtId="0" fontId="50" fillId="0" borderId="0" xfId="0" applyFont="1" applyAlignment="1">
      <alignment vertical="center"/>
    </xf>
    <xf numFmtId="0" fontId="50" fillId="0" borderId="0" xfId="0" applyFont="1" applyAlignment="1">
      <alignment horizontal="right" vertical="center"/>
    </xf>
    <xf numFmtId="0" fontId="50" fillId="17" borderId="3" xfId="0" applyFont="1" applyFill="1" applyBorder="1" applyAlignment="1">
      <alignment horizontal="center" vertical="center"/>
    </xf>
    <xf numFmtId="0" fontId="50" fillId="18" borderId="3" xfId="0" applyFont="1" applyFill="1" applyBorder="1" applyAlignment="1">
      <alignment horizontal="center" vertical="center"/>
    </xf>
    <xf numFmtId="195" fontId="50" fillId="18" borderId="13" xfId="0" applyNumberFormat="1" applyFont="1" applyFill="1" applyBorder="1" applyAlignment="1">
      <alignment horizontal="right" vertical="center"/>
    </xf>
    <xf numFmtId="195" fontId="50" fillId="18" borderId="3" xfId="0" applyNumberFormat="1" applyFont="1" applyFill="1" applyBorder="1" applyAlignment="1">
      <alignment horizontal="right" vertical="center"/>
    </xf>
    <xf numFmtId="0" fontId="50" fillId="0" borderId="11" xfId="0" applyFont="1" applyBorder="1" applyAlignment="1">
      <alignment horizontal="center" vertical="center"/>
    </xf>
    <xf numFmtId="195" fontId="50" fillId="0" borderId="15" xfId="0" applyNumberFormat="1" applyFont="1" applyBorder="1" applyAlignment="1">
      <alignment horizontal="right" vertical="center"/>
    </xf>
    <xf numFmtId="195" fontId="50" fillId="0" borderId="11" xfId="0" applyNumberFormat="1" applyFont="1" applyBorder="1" applyAlignment="1">
      <alignment horizontal="right" vertical="center"/>
    </xf>
    <xf numFmtId="0" fontId="50" fillId="0" borderId="10" xfId="0" applyFont="1" applyBorder="1" applyAlignment="1">
      <alignment horizontal="center" vertical="center"/>
    </xf>
    <xf numFmtId="195" fontId="50" fillId="0" borderId="14" xfId="0" applyNumberFormat="1" applyFont="1" applyBorder="1" applyAlignment="1">
      <alignment horizontal="right" vertical="center"/>
    </xf>
    <xf numFmtId="195" fontId="50" fillId="0" borderId="10" xfId="0" applyNumberFormat="1" applyFont="1" applyBorder="1" applyAlignment="1">
      <alignment horizontal="right" vertical="center"/>
    </xf>
    <xf numFmtId="0" fontId="50" fillId="0" borderId="12" xfId="0" applyFont="1" applyBorder="1" applyAlignment="1">
      <alignment horizontal="center" vertical="center"/>
    </xf>
    <xf numFmtId="195" fontId="50" fillId="0" borderId="16" xfId="0" applyNumberFormat="1" applyFont="1" applyBorder="1" applyAlignment="1">
      <alignment horizontal="right" vertical="center"/>
    </xf>
    <xf numFmtId="195" fontId="50" fillId="0" borderId="12" xfId="0" applyNumberFormat="1" applyFont="1" applyBorder="1" applyAlignment="1">
      <alignment horizontal="right" vertical="center"/>
    </xf>
    <xf numFmtId="41" fontId="42" fillId="0" borderId="0" xfId="208" applyFont="1" applyFill="1" applyBorder="1" applyAlignment="1">
      <alignment horizontal="center" vertical="center"/>
    </xf>
    <xf numFmtId="41" fontId="43" fillId="0" borderId="0" xfId="208" applyFont="1" applyFill="1" applyBorder="1" applyAlignment="1">
      <alignment horizontal="right" vertical="center" shrinkToFit="1"/>
    </xf>
    <xf numFmtId="41" fontId="43" fillId="0" borderId="0" xfId="208" applyFont="1" applyFill="1" applyBorder="1" applyAlignment="1">
      <alignment horizontal="right" vertical="center"/>
    </xf>
    <xf numFmtId="41" fontId="44" fillId="0" borderId="0" xfId="208" applyFont="1" applyFill="1" applyBorder="1" applyAlignment="1">
      <alignment horizontal="right" vertical="center"/>
    </xf>
    <xf numFmtId="41" fontId="42" fillId="0" borderId="0" xfId="208" applyFont="1" applyFill="1" applyBorder="1" applyAlignment="1">
      <alignment horizontal="right" vertical="center"/>
    </xf>
    <xf numFmtId="41" fontId="43" fillId="0" borderId="0" xfId="208" applyFont="1" applyFill="1" applyAlignment="1">
      <alignment vertical="center"/>
    </xf>
    <xf numFmtId="41" fontId="43" fillId="20" borderId="0" xfId="208" applyFont="1" applyFill="1" applyAlignment="1">
      <alignment vertical="center"/>
    </xf>
    <xf numFmtId="41" fontId="56" fillId="22" borderId="3" xfId="208" applyFont="1" applyFill="1" applyBorder="1" applyAlignment="1">
      <alignment horizontal="center" vertical="center"/>
    </xf>
    <xf numFmtId="41" fontId="56" fillId="22" borderId="3" xfId="208" applyFont="1" applyFill="1" applyBorder="1" applyAlignment="1">
      <alignment horizontal="center" vertical="center" shrinkToFit="1"/>
    </xf>
    <xf numFmtId="41" fontId="56" fillId="22" borderId="3" xfId="209" applyFont="1" applyFill="1" applyBorder="1" applyAlignment="1">
      <alignment horizontal="center" vertical="center"/>
    </xf>
    <xf numFmtId="41" fontId="43" fillId="0" borderId="3" xfId="208" applyFont="1" applyFill="1" applyBorder="1" applyAlignment="1">
      <alignment horizontal="center" vertical="center"/>
    </xf>
    <xf numFmtId="41" fontId="43" fillId="0" borderId="3" xfId="209" applyFont="1" applyFill="1" applyBorder="1" applyAlignment="1">
      <alignment horizontal="left" vertical="center"/>
    </xf>
    <xf numFmtId="41" fontId="43" fillId="0" borderId="3" xfId="209" applyFont="1" applyFill="1" applyBorder="1" applyAlignment="1">
      <alignment vertical="center"/>
    </xf>
    <xf numFmtId="41" fontId="43" fillId="0" borderId="3" xfId="209" quotePrefix="1" applyFont="1" applyFill="1" applyBorder="1" applyAlignment="1">
      <alignment horizontal="center" vertical="center"/>
    </xf>
    <xf numFmtId="41" fontId="43" fillId="0" borderId="3" xfId="209" applyFont="1" applyFill="1" applyBorder="1" applyAlignment="1">
      <alignment horizontal="right" vertical="center"/>
    </xf>
    <xf numFmtId="41" fontId="43" fillId="0" borderId="3" xfId="209" quotePrefix="1" applyFont="1" applyFill="1" applyBorder="1" applyAlignment="1">
      <alignment vertical="center"/>
    </xf>
    <xf numFmtId="41" fontId="43" fillId="0" borderId="3" xfId="209" applyFont="1" applyBorder="1" applyAlignment="1">
      <alignment vertical="center"/>
    </xf>
    <xf numFmtId="41" fontId="43" fillId="19" borderId="3" xfId="209" applyFont="1" applyFill="1" applyBorder="1" applyAlignment="1">
      <alignment vertical="center"/>
    </xf>
    <xf numFmtId="41" fontId="43" fillId="19" borderId="3" xfId="209" applyFont="1" applyFill="1" applyBorder="1" applyAlignment="1">
      <alignment horizontal="right" vertical="center"/>
    </xf>
    <xf numFmtId="41" fontId="46" fillId="0" borderId="3" xfId="207" applyFont="1" applyFill="1" applyBorder="1" applyAlignment="1">
      <alignment horizontal="center" vertical="center"/>
    </xf>
    <xf numFmtId="41" fontId="63" fillId="0" borderId="3" xfId="209" applyFont="1" applyFill="1" applyBorder="1" applyAlignment="1">
      <alignment horizontal="left" vertical="center"/>
    </xf>
    <xf numFmtId="41" fontId="57" fillId="22" borderId="3" xfId="207" applyFont="1" applyFill="1" applyBorder="1" applyAlignment="1">
      <alignment horizontal="center" vertical="center" shrinkToFit="1"/>
    </xf>
    <xf numFmtId="41" fontId="57" fillId="22" borderId="3" xfId="207" applyFont="1" applyFill="1" applyBorder="1" applyAlignment="1">
      <alignment horizontal="center" vertical="center"/>
    </xf>
    <xf numFmtId="41" fontId="43" fillId="21" borderId="3" xfId="207" applyFont="1" applyFill="1" applyBorder="1" applyAlignment="1">
      <alignment horizontal="center" vertical="center"/>
    </xf>
    <xf numFmtId="41" fontId="43" fillId="21" borderId="3" xfId="207" applyFont="1" applyFill="1" applyBorder="1" applyAlignment="1">
      <alignment horizontal="center" vertical="center" shrinkToFit="1"/>
    </xf>
    <xf numFmtId="41" fontId="43" fillId="21" borderId="3" xfId="207" applyFont="1" applyFill="1" applyBorder="1" applyAlignment="1">
      <alignment horizontal="right" vertical="center" shrinkToFit="1"/>
    </xf>
    <xf numFmtId="41" fontId="43" fillId="21" borderId="3" xfId="207" applyFont="1" applyFill="1" applyBorder="1" applyAlignment="1">
      <alignment horizontal="right" vertical="center"/>
    </xf>
    <xf numFmtId="41" fontId="42" fillId="21" borderId="3" xfId="207" applyFont="1" applyFill="1" applyBorder="1" applyAlignment="1">
      <alignment horizontal="center" vertical="center"/>
    </xf>
    <xf numFmtId="41" fontId="55" fillId="0" borderId="3" xfId="207" applyFont="1" applyFill="1" applyBorder="1" applyAlignment="1">
      <alignment horizontal="center" vertical="center"/>
    </xf>
    <xf numFmtId="41" fontId="55" fillId="0" borderId="3" xfId="207" applyFont="1" applyFill="1" applyBorder="1" applyAlignment="1">
      <alignment horizontal="left" vertical="center" shrinkToFit="1"/>
    </xf>
    <xf numFmtId="41" fontId="55" fillId="0" borderId="3" xfId="207" applyFont="1" applyFill="1" applyBorder="1" applyAlignment="1">
      <alignment vertical="center"/>
    </xf>
    <xf numFmtId="41" fontId="55" fillId="0" borderId="3" xfId="207" quotePrefix="1" applyFont="1" applyFill="1" applyBorder="1" applyAlignment="1">
      <alignment horizontal="center" vertical="center"/>
    </xf>
    <xf numFmtId="41" fontId="55" fillId="0" borderId="3" xfId="207" applyFont="1" applyFill="1" applyBorder="1" applyAlignment="1">
      <alignment horizontal="right" vertical="center"/>
    </xf>
    <xf numFmtId="41" fontId="64" fillId="0" borderId="3" xfId="207" applyFont="1" applyFill="1" applyBorder="1" applyAlignment="1">
      <alignment horizontal="center" vertical="center"/>
    </xf>
    <xf numFmtId="176" fontId="55" fillId="0" borderId="3" xfId="207" applyNumberFormat="1" applyFont="1" applyFill="1" applyBorder="1" applyAlignment="1">
      <alignment vertical="center"/>
    </xf>
    <xf numFmtId="41" fontId="55" fillId="0" borderId="3" xfId="208" applyFont="1" applyFill="1" applyBorder="1" applyAlignment="1">
      <alignment horizontal="left" vertical="center" shrinkToFit="1"/>
    </xf>
    <xf numFmtId="41" fontId="55" fillId="0" borderId="3" xfId="208" quotePrefix="1" applyFont="1" applyFill="1" applyBorder="1" applyAlignment="1">
      <alignment vertical="center"/>
    </xf>
    <xf numFmtId="41" fontId="55" fillId="0" borderId="3" xfId="208" quotePrefix="1" applyFont="1" applyFill="1" applyBorder="1" applyAlignment="1">
      <alignment horizontal="center" vertical="center"/>
    </xf>
    <xf numFmtId="41" fontId="55" fillId="0" borderId="3" xfId="208" applyFont="1" applyFill="1" applyBorder="1" applyAlignment="1">
      <alignment horizontal="right" vertical="center"/>
    </xf>
    <xf numFmtId="41" fontId="64" fillId="0" borderId="3" xfId="208" applyFont="1" applyFill="1" applyBorder="1" applyAlignment="1">
      <alignment horizontal="center" vertical="center"/>
    </xf>
    <xf numFmtId="41" fontId="55" fillId="0" borderId="3" xfId="208" applyFont="1" applyFill="1" applyBorder="1" applyAlignment="1">
      <alignment horizontal="center" vertical="center"/>
    </xf>
    <xf numFmtId="41" fontId="55" fillId="0" borderId="3" xfId="207" quotePrefix="1" applyFont="1" applyFill="1" applyBorder="1" applyAlignment="1">
      <alignment horizontal="right" vertical="center"/>
    </xf>
    <xf numFmtId="196" fontId="64" fillId="0" borderId="3" xfId="207" applyNumberFormat="1" applyFont="1" applyFill="1" applyBorder="1" applyAlignment="1">
      <alignment horizontal="center" vertical="center"/>
    </xf>
    <xf numFmtId="196" fontId="64" fillId="0" borderId="3" xfId="208" applyNumberFormat="1" applyFont="1" applyFill="1" applyBorder="1" applyAlignment="1">
      <alignment horizontal="center" vertical="center"/>
    </xf>
    <xf numFmtId="196" fontId="55" fillId="0" borderId="3" xfId="208" applyNumberFormat="1" applyFont="1" applyFill="1" applyBorder="1" applyAlignment="1">
      <alignment horizontal="center" vertical="center"/>
    </xf>
    <xf numFmtId="196" fontId="55" fillId="0" borderId="3" xfId="207" applyNumberFormat="1" applyFont="1" applyFill="1" applyBorder="1" applyAlignment="1">
      <alignment horizontal="center" vertical="center"/>
    </xf>
    <xf numFmtId="41" fontId="43" fillId="0" borderId="3" xfId="208" applyFont="1" applyFill="1" applyBorder="1" applyAlignment="1">
      <alignment vertical="center"/>
    </xf>
    <xf numFmtId="41" fontId="43" fillId="19" borderId="3" xfId="209" applyFont="1" applyFill="1" applyBorder="1" applyAlignment="1">
      <alignment horizontal="left" vertical="center"/>
    </xf>
    <xf numFmtId="41" fontId="43" fillId="19" borderId="3" xfId="208" applyFont="1" applyFill="1" applyBorder="1" applyAlignment="1">
      <alignment horizontal="center" vertical="center"/>
    </xf>
    <xf numFmtId="41" fontId="55" fillId="19" borderId="3" xfId="207" applyFont="1" applyFill="1" applyBorder="1" applyAlignment="1">
      <alignment horizontal="left" vertical="center" shrinkToFit="1"/>
    </xf>
    <xf numFmtId="41" fontId="55" fillId="19" borderId="3" xfId="208" applyFont="1" applyFill="1" applyBorder="1" applyAlignment="1">
      <alignment horizontal="left" vertical="center" shrinkToFit="1"/>
    </xf>
    <xf numFmtId="42" fontId="55" fillId="19" borderId="3" xfId="207" applyNumberFormat="1" applyFont="1" applyFill="1" applyBorder="1" applyAlignment="1">
      <alignment horizontal="left" vertical="center" shrinkToFit="1"/>
    </xf>
    <xf numFmtId="41" fontId="43" fillId="19" borderId="3" xfId="209" quotePrefix="1" applyFont="1" applyFill="1" applyBorder="1" applyAlignment="1">
      <alignment vertical="center"/>
    </xf>
    <xf numFmtId="41" fontId="43" fillId="19" borderId="3" xfId="209" quotePrefix="1" applyFont="1" applyFill="1" applyBorder="1" applyAlignment="1">
      <alignment horizontal="center" vertical="center"/>
    </xf>
    <xf numFmtId="41" fontId="43" fillId="19" borderId="3" xfId="208" applyFont="1" applyFill="1" applyBorder="1" applyAlignment="1">
      <alignment vertical="center"/>
    </xf>
    <xf numFmtId="41" fontId="55" fillId="19" borderId="3" xfId="208" applyFont="1" applyFill="1" applyBorder="1" applyAlignment="1">
      <alignment horizontal="center" vertical="center"/>
    </xf>
    <xf numFmtId="41" fontId="46" fillId="0" borderId="3" xfId="208" applyFont="1" applyFill="1" applyBorder="1" applyAlignment="1">
      <alignment horizontal="center" vertical="center"/>
    </xf>
    <xf numFmtId="41" fontId="58" fillId="22" borderId="3" xfId="0" applyNumberFormat="1" applyFont="1" applyFill="1" applyBorder="1" applyAlignment="1">
      <alignment horizontal="center" vertical="center"/>
    </xf>
    <xf numFmtId="41" fontId="58" fillId="22" borderId="3" xfId="0" applyNumberFormat="1" applyFont="1" applyFill="1" applyBorder="1" applyAlignment="1">
      <alignment horizontal="center" vertical="center" shrinkToFit="1"/>
    </xf>
    <xf numFmtId="41" fontId="65" fillId="22" borderId="3" xfId="0" applyNumberFormat="1" applyFont="1" applyFill="1" applyBorder="1" applyAlignment="1">
      <alignment horizontal="center" vertical="center"/>
    </xf>
    <xf numFmtId="41" fontId="65" fillId="22" borderId="3" xfId="0" applyNumberFormat="1" applyFont="1" applyFill="1" applyBorder="1" applyAlignment="1">
      <alignment horizontal="center" vertical="center" shrinkToFit="1"/>
    </xf>
    <xf numFmtId="41" fontId="42" fillId="22" borderId="3" xfId="207" applyFont="1" applyFill="1" applyBorder="1" applyAlignment="1">
      <alignment horizontal="center" vertical="center" shrinkToFit="1"/>
    </xf>
    <xf numFmtId="41" fontId="42" fillId="22" borderId="3" xfId="207" applyFont="1" applyFill="1" applyBorder="1" applyAlignment="1">
      <alignment horizontal="center" vertical="center"/>
    </xf>
    <xf numFmtId="41" fontId="65" fillId="21" borderId="3" xfId="0" applyNumberFormat="1" applyFont="1" applyFill="1" applyBorder="1" applyAlignment="1">
      <alignment horizontal="center" vertical="center"/>
    </xf>
    <xf numFmtId="41" fontId="65" fillId="21" borderId="3" xfId="0" applyNumberFormat="1" applyFont="1" applyFill="1" applyBorder="1" applyAlignment="1">
      <alignment horizontal="center" vertical="center" shrinkToFit="1"/>
    </xf>
    <xf numFmtId="41" fontId="42" fillId="21" borderId="3" xfId="207" applyFont="1" applyFill="1" applyBorder="1" applyAlignment="1">
      <alignment horizontal="center" vertical="center" shrinkToFit="1"/>
    </xf>
    <xf numFmtId="0" fontId="54" fillId="0" borderId="0" xfId="0" applyFont="1"/>
    <xf numFmtId="0" fontId="70" fillId="0" borderId="0" xfId="0" applyFont="1" applyAlignment="1">
      <alignment vertical="center"/>
    </xf>
    <xf numFmtId="0" fontId="70" fillId="0" borderId="0" xfId="0" applyFont="1" applyAlignment="1">
      <alignment horizontal="right" vertical="center"/>
    </xf>
    <xf numFmtId="41" fontId="64" fillId="0" borderId="0" xfId="208" applyFont="1" applyFill="1" applyBorder="1" applyAlignment="1">
      <alignment horizontal="center" vertical="center"/>
    </xf>
    <xf numFmtId="41" fontId="55" fillId="0" borderId="0" xfId="208" applyFont="1" applyFill="1" applyBorder="1" applyAlignment="1">
      <alignment horizontal="right" vertical="center" shrinkToFit="1"/>
    </xf>
    <xf numFmtId="41" fontId="55" fillId="0" borderId="0" xfId="208" applyFont="1" applyFill="1" applyBorder="1" applyAlignment="1">
      <alignment horizontal="right" vertical="center"/>
    </xf>
    <xf numFmtId="41" fontId="73" fillId="22" borderId="3" xfId="208" applyFont="1" applyFill="1" applyBorder="1" applyAlignment="1">
      <alignment horizontal="center" vertical="center"/>
    </xf>
    <xf numFmtId="41" fontId="73" fillId="22" borderId="3" xfId="208" applyFont="1" applyFill="1" applyBorder="1" applyAlignment="1">
      <alignment horizontal="center" vertical="center" shrinkToFit="1"/>
    </xf>
    <xf numFmtId="41" fontId="73" fillId="22" borderId="3" xfId="209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41" fontId="73" fillId="21" borderId="3" xfId="208" applyFont="1" applyFill="1" applyBorder="1" applyAlignment="1">
      <alignment horizontal="center" vertical="center" shrinkToFit="1"/>
    </xf>
    <xf numFmtId="41" fontId="73" fillId="21" borderId="3" xfId="209" applyFont="1" applyFill="1" applyBorder="1" applyAlignment="1">
      <alignment horizontal="center" vertical="center"/>
    </xf>
    <xf numFmtId="41" fontId="73" fillId="21" borderId="3" xfId="208" applyFont="1" applyFill="1" applyBorder="1" applyAlignment="1">
      <alignment horizontal="center" vertical="center"/>
    </xf>
    <xf numFmtId="41" fontId="73" fillId="0" borderId="3" xfId="208" applyFont="1" applyFill="1" applyBorder="1" applyAlignment="1">
      <alignment horizontal="center" vertical="center"/>
    </xf>
    <xf numFmtId="0" fontId="73" fillId="0" borderId="3" xfId="0" applyFont="1" applyBorder="1" applyAlignment="1">
      <alignment vertical="center"/>
    </xf>
    <xf numFmtId="41" fontId="73" fillId="0" borderId="3" xfId="209" quotePrefix="1" applyFont="1" applyFill="1" applyBorder="1" applyAlignment="1">
      <alignment vertical="center"/>
    </xf>
    <xf numFmtId="41" fontId="73" fillId="0" borderId="3" xfId="209" applyFont="1" applyFill="1" applyBorder="1" applyAlignment="1">
      <alignment horizontal="right" vertical="center"/>
    </xf>
    <xf numFmtId="0" fontId="73" fillId="0" borderId="0" xfId="0" applyFont="1"/>
    <xf numFmtId="41" fontId="73" fillId="0" borderId="3" xfId="209" applyFont="1" applyFill="1" applyBorder="1" applyAlignment="1">
      <alignment vertical="center"/>
    </xf>
    <xf numFmtId="41" fontId="73" fillId="19" borderId="3" xfId="209" applyFont="1" applyFill="1" applyBorder="1" applyAlignment="1">
      <alignment horizontal="right" vertical="center"/>
    </xf>
    <xf numFmtId="41" fontId="73" fillId="19" borderId="3" xfId="209" applyFont="1" applyFill="1" applyBorder="1" applyAlignment="1">
      <alignment horizontal="center" vertical="center"/>
    </xf>
    <xf numFmtId="0" fontId="73" fillId="0" borderId="3" xfId="0" applyFont="1" applyFill="1" applyBorder="1" applyAlignment="1">
      <alignment vertical="center"/>
    </xf>
    <xf numFmtId="41" fontId="73" fillId="19" borderId="3" xfId="209" applyFont="1" applyFill="1" applyBorder="1" applyAlignment="1">
      <alignment vertical="center"/>
    </xf>
    <xf numFmtId="41" fontId="73" fillId="19" borderId="3" xfId="208" applyFont="1" applyFill="1" applyBorder="1" applyAlignment="1">
      <alignment horizontal="center" vertical="center"/>
    </xf>
    <xf numFmtId="41" fontId="73" fillId="0" borderId="3" xfId="209" applyFont="1" applyBorder="1" applyAlignment="1">
      <alignment vertical="center"/>
    </xf>
    <xf numFmtId="49" fontId="73" fillId="0" borderId="3" xfId="0" applyNumberFormat="1" applyFont="1" applyFill="1" applyBorder="1" applyAlignment="1">
      <alignment horizontal="center" vertical="center" shrinkToFit="1"/>
    </xf>
    <xf numFmtId="41" fontId="73" fillId="0" borderId="3" xfId="209" applyFont="1" applyFill="1" applyBorder="1" applyAlignment="1">
      <alignment horizontal="left" vertical="center"/>
    </xf>
    <xf numFmtId="41" fontId="73" fillId="0" borderId="3" xfId="209" quotePrefix="1" applyFont="1" applyFill="1" applyBorder="1" applyAlignment="1">
      <alignment horizontal="center" vertical="center"/>
    </xf>
    <xf numFmtId="41" fontId="73" fillId="0" borderId="3" xfId="134" applyFont="1" applyFill="1" applyBorder="1" applyAlignment="1">
      <alignment horizontal="center" vertical="center"/>
    </xf>
    <xf numFmtId="0" fontId="74" fillId="0" borderId="3" xfId="414" applyFont="1" applyBorder="1" applyAlignment="1">
      <alignment horizontal="center" vertical="center"/>
    </xf>
    <xf numFmtId="41" fontId="74" fillId="0" borderId="3" xfId="209" applyFont="1" applyBorder="1" applyAlignment="1">
      <alignment vertical="center"/>
    </xf>
    <xf numFmtId="41" fontId="75" fillId="0" borderId="3" xfId="209" applyFont="1" applyBorder="1" applyAlignment="1">
      <alignment vertical="center"/>
    </xf>
    <xf numFmtId="0" fontId="74" fillId="0" borderId="3" xfId="414" applyFont="1" applyFill="1" applyBorder="1" applyAlignment="1">
      <alignment horizontal="center" vertical="center"/>
    </xf>
    <xf numFmtId="41" fontId="74" fillId="19" borderId="3" xfId="209" applyFont="1" applyFill="1" applyBorder="1" applyAlignment="1">
      <alignment vertical="center"/>
    </xf>
    <xf numFmtId="0" fontId="74" fillId="19" borderId="3" xfId="414" applyFont="1" applyFill="1" applyBorder="1" applyAlignment="1">
      <alignment horizontal="center" vertical="center"/>
    </xf>
    <xf numFmtId="0" fontId="73" fillId="0" borderId="3" xfId="0" applyFont="1" applyBorder="1" applyAlignment="1">
      <alignment horizontal="center" vertical="center"/>
    </xf>
    <xf numFmtId="0" fontId="73" fillId="19" borderId="3" xfId="0" applyFont="1" applyFill="1" applyBorder="1" applyAlignment="1">
      <alignment horizontal="center" vertical="center"/>
    </xf>
    <xf numFmtId="0" fontId="73" fillId="19" borderId="3" xfId="0" applyFont="1" applyFill="1" applyBorder="1" applyAlignment="1">
      <alignment vertical="center"/>
    </xf>
    <xf numFmtId="0" fontId="73" fillId="19" borderId="0" xfId="0" applyFont="1" applyFill="1"/>
    <xf numFmtId="41" fontId="72" fillId="0" borderId="0" xfId="208" applyFont="1" applyFill="1" applyBorder="1" applyAlignment="1">
      <alignment horizontal="center" vertical="center"/>
    </xf>
    <xf numFmtId="41" fontId="73" fillId="0" borderId="0" xfId="208" applyFont="1" applyFill="1" applyBorder="1" applyAlignment="1">
      <alignment horizontal="right" vertical="center" shrinkToFit="1"/>
    </xf>
    <xf numFmtId="41" fontId="73" fillId="0" borderId="0" xfId="208" applyFont="1" applyFill="1" applyBorder="1" applyAlignment="1">
      <alignment horizontal="right" vertical="center"/>
    </xf>
    <xf numFmtId="41" fontId="73" fillId="0" borderId="3" xfId="208" applyFont="1" applyFill="1" applyBorder="1" applyAlignment="1">
      <alignment horizontal="left" vertical="center"/>
    </xf>
    <xf numFmtId="41" fontId="73" fillId="0" borderId="3" xfId="208" applyFont="1" applyFill="1" applyBorder="1" applyAlignment="1">
      <alignment vertical="center"/>
    </xf>
    <xf numFmtId="41" fontId="73" fillId="0" borderId="3" xfId="208" quotePrefix="1" applyFont="1" applyFill="1" applyBorder="1" applyAlignment="1">
      <alignment horizontal="center" vertical="center"/>
    </xf>
    <xf numFmtId="41" fontId="73" fillId="0" borderId="3" xfId="208" applyFont="1" applyFill="1" applyBorder="1" applyAlignment="1">
      <alignment horizontal="right" vertical="center"/>
    </xf>
    <xf numFmtId="41" fontId="73" fillId="19" borderId="3" xfId="208" applyFont="1" applyFill="1" applyBorder="1" applyAlignment="1">
      <alignment horizontal="left" vertical="center"/>
    </xf>
    <xf numFmtId="198" fontId="73" fillId="19" borderId="3" xfId="208" applyNumberFormat="1" applyFont="1" applyFill="1" applyBorder="1" applyAlignment="1">
      <alignment horizontal="right" vertical="center"/>
    </xf>
    <xf numFmtId="41" fontId="73" fillId="19" borderId="3" xfId="208" applyFont="1" applyFill="1" applyBorder="1" applyAlignment="1">
      <alignment horizontal="right" vertical="center"/>
    </xf>
    <xf numFmtId="41" fontId="73" fillId="19" borderId="3" xfId="208" applyFont="1" applyFill="1" applyBorder="1" applyAlignment="1">
      <alignment horizontal="left" vertical="center" wrapText="1"/>
    </xf>
    <xf numFmtId="41" fontId="73" fillId="0" borderId="3" xfId="208" quotePrefix="1" applyFont="1" applyFill="1" applyBorder="1" applyAlignment="1">
      <alignment vertical="center"/>
    </xf>
    <xf numFmtId="0" fontId="76" fillId="17" borderId="3" xfId="0" applyFont="1" applyFill="1" applyBorder="1" applyAlignment="1">
      <alignment horizontal="center" vertical="center"/>
    </xf>
    <xf numFmtId="0" fontId="76" fillId="23" borderId="3" xfId="0" applyFont="1" applyFill="1" applyBorder="1" applyAlignment="1">
      <alignment horizontal="center" vertical="center"/>
    </xf>
    <xf numFmtId="195" fontId="76" fillId="23" borderId="13" xfId="0" applyNumberFormat="1" applyFont="1" applyFill="1" applyBorder="1" applyAlignment="1">
      <alignment horizontal="right" vertical="center"/>
    </xf>
    <xf numFmtId="0" fontId="76" fillId="0" borderId="3" xfId="0" applyFont="1" applyBorder="1" applyAlignment="1">
      <alignment horizontal="center" vertical="center"/>
    </xf>
    <xf numFmtId="195" fontId="76" fillId="0" borderId="3" xfId="0" applyNumberFormat="1" applyFont="1" applyBorder="1" applyAlignment="1">
      <alignment horizontal="right" vertical="center"/>
    </xf>
    <xf numFmtId="0" fontId="75" fillId="0" borderId="0" xfId="0" applyFont="1" applyAlignment="1">
      <alignment vertical="center"/>
    </xf>
    <xf numFmtId="41" fontId="73" fillId="19" borderId="3" xfId="209" applyFont="1" applyFill="1" applyBorder="1" applyAlignment="1">
      <alignment horizontal="right" vertical="center" shrinkToFit="1"/>
    </xf>
    <xf numFmtId="49" fontId="73" fillId="19" borderId="3" xfId="0" applyNumberFormat="1" applyFont="1" applyFill="1" applyBorder="1" applyAlignment="1">
      <alignment horizontal="center" vertical="center" shrinkToFit="1"/>
    </xf>
    <xf numFmtId="41" fontId="73" fillId="19" borderId="3" xfId="209" quotePrefix="1" applyFont="1" applyFill="1" applyBorder="1" applyAlignment="1">
      <alignment vertical="center"/>
    </xf>
    <xf numFmtId="0" fontId="74" fillId="0" borderId="3" xfId="134" applyNumberFormat="1" applyFont="1" applyFill="1" applyBorder="1" applyAlignment="1">
      <alignment vertical="center"/>
    </xf>
    <xf numFmtId="0" fontId="74" fillId="0" borderId="3" xfId="0" applyFont="1" applyFill="1" applyBorder="1" applyAlignment="1">
      <alignment vertical="center" shrinkToFit="1"/>
    </xf>
    <xf numFmtId="41" fontId="76" fillId="19" borderId="3" xfId="693" applyFont="1" applyFill="1" applyBorder="1" applyAlignment="1">
      <alignment horizontal="right" vertical="center" shrinkToFit="1"/>
    </xf>
    <xf numFmtId="197" fontId="76" fillId="19" borderId="3" xfId="693" applyNumberFormat="1" applyFont="1" applyFill="1" applyBorder="1" applyAlignment="1">
      <alignment horizontal="right" vertical="center" shrinkToFit="1"/>
    </xf>
    <xf numFmtId="41" fontId="75" fillId="0" borderId="0" xfId="209" applyFont="1" applyAlignment="1">
      <alignment vertical="center"/>
    </xf>
    <xf numFmtId="41" fontId="54" fillId="0" borderId="0" xfId="209" applyFont="1" applyAlignment="1"/>
    <xf numFmtId="0" fontId="73" fillId="0" borderId="3" xfId="0" applyFont="1" applyFill="1" applyBorder="1" applyAlignment="1">
      <alignment vertical="center" shrinkToFit="1"/>
    </xf>
    <xf numFmtId="198" fontId="73" fillId="0" borderId="3" xfId="208" applyNumberFormat="1" applyFont="1" applyBorder="1" applyAlignment="1">
      <alignment vertical="center" shrinkToFit="1"/>
    </xf>
    <xf numFmtId="41" fontId="73" fillId="19" borderId="0" xfId="209" applyFont="1" applyFill="1" applyAlignment="1"/>
    <xf numFmtId="41" fontId="73" fillId="0" borderId="0" xfId="209" applyFont="1" applyAlignment="1"/>
    <xf numFmtId="198" fontId="73" fillId="0" borderId="3" xfId="208" applyNumberFormat="1" applyFont="1" applyFill="1" applyBorder="1" applyAlignment="1">
      <alignment vertical="center" shrinkToFit="1"/>
    </xf>
    <xf numFmtId="0" fontId="74" fillId="0" borderId="3" xfId="0" applyFont="1" applyFill="1" applyBorder="1" applyAlignment="1">
      <alignment vertical="center"/>
    </xf>
    <xf numFmtId="0" fontId="73" fillId="0" borderId="0" xfId="0" applyFont="1"/>
    <xf numFmtId="41" fontId="73" fillId="0" borderId="3" xfId="209" applyFont="1" applyFill="1" applyBorder="1" applyAlignment="1">
      <alignment vertical="center"/>
    </xf>
    <xf numFmtId="41" fontId="73" fillId="0" borderId="3" xfId="209" applyFont="1" applyBorder="1" applyAlignment="1">
      <alignment vertical="center"/>
    </xf>
    <xf numFmtId="198" fontId="73" fillId="19" borderId="3" xfId="693" applyNumberFormat="1" applyFont="1" applyFill="1" applyBorder="1" applyAlignment="1">
      <alignment horizontal="right" vertical="center" shrinkToFit="1"/>
    </xf>
    <xf numFmtId="0" fontId="73" fillId="0" borderId="0" xfId="0" applyFont="1"/>
    <xf numFmtId="41" fontId="73" fillId="0" borderId="3" xfId="209" applyFont="1" applyFill="1" applyBorder="1" applyAlignment="1">
      <alignment vertical="center"/>
    </xf>
    <xf numFmtId="41" fontId="73" fillId="19" borderId="3" xfId="208" applyFont="1" applyFill="1" applyBorder="1" applyAlignment="1">
      <alignment horizontal="center" vertical="center"/>
    </xf>
    <xf numFmtId="41" fontId="73" fillId="0" borderId="3" xfId="209" applyFont="1" applyBorder="1" applyAlignment="1">
      <alignment vertical="center"/>
    </xf>
    <xf numFmtId="49" fontId="73" fillId="0" borderId="3" xfId="0" applyNumberFormat="1" applyFont="1" applyFill="1" applyBorder="1" applyAlignment="1">
      <alignment horizontal="center" vertical="center" shrinkToFit="1"/>
    </xf>
    <xf numFmtId="0" fontId="73" fillId="0" borderId="0" xfId="0" applyFont="1"/>
    <xf numFmtId="41" fontId="73" fillId="0" borderId="3" xfId="209" applyFont="1" applyFill="1" applyBorder="1" applyAlignment="1">
      <alignment vertical="center"/>
    </xf>
    <xf numFmtId="41" fontId="73" fillId="0" borderId="3" xfId="209" applyFont="1" applyBorder="1" applyAlignment="1">
      <alignment vertical="center"/>
    </xf>
    <xf numFmtId="41" fontId="73" fillId="0" borderId="3" xfId="208" applyFont="1" applyFill="1" applyBorder="1" applyAlignment="1">
      <alignment horizontal="center" vertical="center"/>
    </xf>
    <xf numFmtId="41" fontId="73" fillId="19" borderId="3" xfId="208" applyFont="1" applyFill="1" applyBorder="1" applyAlignment="1">
      <alignment horizontal="center" vertical="center"/>
    </xf>
    <xf numFmtId="3" fontId="75" fillId="0" borderId="0" xfId="0" applyNumberFormat="1" applyFont="1" applyAlignment="1">
      <alignment vertical="center"/>
    </xf>
    <xf numFmtId="0" fontId="75" fillId="0" borderId="0" xfId="0" applyFont="1" applyAlignment="1">
      <alignment vertical="center"/>
    </xf>
    <xf numFmtId="0" fontId="73" fillId="19" borderId="3" xfId="0" applyFont="1" applyFill="1" applyBorder="1" applyAlignment="1">
      <alignment vertical="center" shrinkToFit="1"/>
    </xf>
    <xf numFmtId="0" fontId="73" fillId="0" borderId="0" xfId="0" applyFont="1"/>
    <xf numFmtId="0" fontId="73" fillId="0" borderId="0" xfId="0" applyFont="1"/>
    <xf numFmtId="41" fontId="73" fillId="0" borderId="3" xfId="208" applyFont="1" applyFill="1" applyBorder="1" applyAlignment="1">
      <alignment horizontal="center" vertical="center"/>
    </xf>
    <xf numFmtId="41" fontId="73" fillId="0" borderId="3" xfId="134" applyFont="1" applyFill="1" applyBorder="1" applyAlignment="1">
      <alignment horizontal="center" vertical="center"/>
    </xf>
    <xf numFmtId="0" fontId="74" fillId="0" borderId="3" xfId="414" applyFont="1" applyBorder="1" applyAlignment="1">
      <alignment horizontal="center" vertical="center"/>
    </xf>
    <xf numFmtId="0" fontId="73" fillId="0" borderId="0" xfId="0" applyFont="1"/>
    <xf numFmtId="0" fontId="73" fillId="0" borderId="0" xfId="0" applyFont="1"/>
    <xf numFmtId="0" fontId="73" fillId="0" borderId="0" xfId="0" applyFont="1"/>
    <xf numFmtId="41" fontId="73" fillId="0" borderId="3" xfId="208" applyFont="1" applyFill="1" applyBorder="1" applyAlignment="1">
      <alignment horizontal="center" vertical="center"/>
    </xf>
    <xf numFmtId="0" fontId="74" fillId="0" borderId="3" xfId="414" applyFont="1" applyFill="1" applyBorder="1" applyAlignment="1">
      <alignment horizontal="center" vertical="center"/>
    </xf>
    <xf numFmtId="0" fontId="74" fillId="19" borderId="3" xfId="414" applyFont="1" applyFill="1" applyBorder="1" applyAlignment="1">
      <alignment horizontal="center" vertical="center"/>
    </xf>
    <xf numFmtId="41" fontId="73" fillId="0" borderId="3" xfId="209" applyFont="1" applyBorder="1" applyAlignment="1">
      <alignment vertical="center"/>
    </xf>
    <xf numFmtId="41" fontId="74" fillId="19" borderId="3" xfId="209" applyFont="1" applyFill="1" applyBorder="1" applyAlignment="1">
      <alignment vertical="center"/>
    </xf>
    <xf numFmtId="41" fontId="73" fillId="0" borderId="3" xfId="209" applyFont="1" applyBorder="1" applyAlignment="1">
      <alignment vertical="center"/>
    </xf>
    <xf numFmtId="41" fontId="73" fillId="0" borderId="3" xfId="134" applyFont="1" applyFill="1" applyBorder="1" applyAlignment="1">
      <alignment horizontal="center" vertical="center"/>
    </xf>
    <xf numFmtId="41" fontId="73" fillId="0" borderId="3" xfId="134" applyFont="1" applyFill="1" applyBorder="1" applyAlignment="1">
      <alignment vertical="center"/>
    </xf>
    <xf numFmtId="41" fontId="74" fillId="0" borderId="3" xfId="209" applyFont="1" applyBorder="1" applyAlignment="1">
      <alignment vertical="center"/>
    </xf>
    <xf numFmtId="41" fontId="74" fillId="19" borderId="3" xfId="209" applyFont="1" applyFill="1" applyBorder="1" applyAlignment="1">
      <alignment vertical="center"/>
    </xf>
    <xf numFmtId="41" fontId="73" fillId="0" borderId="3" xfId="209" quotePrefix="1" applyFont="1" applyFill="1" applyBorder="1" applyAlignment="1">
      <alignment vertical="center"/>
    </xf>
    <xf numFmtId="41" fontId="73" fillId="0" borderId="3" xfId="209" applyFont="1" applyFill="1" applyBorder="1" applyAlignment="1">
      <alignment horizontal="right" vertical="center"/>
    </xf>
    <xf numFmtId="41" fontId="73" fillId="0" borderId="3" xfId="209" applyFont="1" applyBorder="1" applyAlignment="1">
      <alignment vertical="center"/>
    </xf>
    <xf numFmtId="41" fontId="73" fillId="0" borderId="3" xfId="209" applyFont="1" applyFill="1" applyBorder="1" applyAlignment="1">
      <alignment horizontal="center" vertical="center"/>
    </xf>
    <xf numFmtId="41" fontId="73" fillId="0" borderId="3" xfId="209" quotePrefix="1" applyFont="1" applyFill="1" applyBorder="1" applyAlignment="1">
      <alignment horizontal="center" vertical="center"/>
    </xf>
    <xf numFmtId="41" fontId="73" fillId="0" borderId="3" xfId="134" applyFont="1" applyFill="1" applyBorder="1" applyAlignment="1">
      <alignment horizontal="center" vertical="center"/>
    </xf>
    <xf numFmtId="41" fontId="73" fillId="0" borderId="3" xfId="134" applyFont="1" applyFill="1" applyBorder="1" applyAlignment="1">
      <alignment horizontal="left" vertical="center"/>
    </xf>
    <xf numFmtId="41" fontId="73" fillId="0" borderId="3" xfId="134" applyFont="1" applyFill="1" applyBorder="1" applyAlignment="1">
      <alignment vertical="center"/>
    </xf>
    <xf numFmtId="41" fontId="73" fillId="0" borderId="3" xfId="134" applyFont="1" applyFill="1" applyBorder="1" applyAlignment="1">
      <alignment horizontal="right" vertical="center"/>
    </xf>
    <xf numFmtId="41" fontId="73" fillId="0" borderId="3" xfId="134" quotePrefix="1" applyFont="1" applyFill="1" applyBorder="1" applyAlignment="1">
      <alignment horizontal="center" vertical="center"/>
    </xf>
    <xf numFmtId="41" fontId="74" fillId="0" borderId="3" xfId="209" applyFont="1" applyBorder="1" applyAlignment="1">
      <alignment vertical="center"/>
    </xf>
    <xf numFmtId="41" fontId="74" fillId="19" borderId="3" xfId="209" applyFont="1" applyFill="1" applyBorder="1" applyAlignment="1">
      <alignment vertical="center"/>
    </xf>
    <xf numFmtId="41" fontId="74" fillId="0" borderId="3" xfId="209" applyFont="1" applyFill="1" applyBorder="1" applyAlignment="1">
      <alignment horizontal="right" vertical="center"/>
    </xf>
    <xf numFmtId="41" fontId="74" fillId="0" borderId="3" xfId="209" applyFont="1" applyFill="1" applyBorder="1" applyAlignment="1">
      <alignment horizontal="left" vertical="center"/>
    </xf>
    <xf numFmtId="41" fontId="73" fillId="0" borderId="3" xfId="209" quotePrefix="1" applyFont="1" applyFill="1" applyBorder="1" applyAlignment="1">
      <alignment vertical="center"/>
    </xf>
    <xf numFmtId="41" fontId="73" fillId="0" borderId="3" xfId="209" applyFont="1" applyFill="1" applyBorder="1" applyAlignment="1">
      <alignment horizontal="right" vertical="center"/>
    </xf>
    <xf numFmtId="41" fontId="73" fillId="0" borderId="3" xfId="209" applyFont="1" applyBorder="1" applyAlignment="1">
      <alignment vertical="center"/>
    </xf>
    <xf numFmtId="41" fontId="73" fillId="0" borderId="3" xfId="209" quotePrefix="1" applyFont="1" applyFill="1" applyBorder="1" applyAlignment="1">
      <alignment horizontal="center" vertical="center"/>
    </xf>
    <xf numFmtId="41" fontId="73" fillId="0" borderId="3" xfId="134" applyFont="1" applyFill="1" applyBorder="1" applyAlignment="1">
      <alignment horizontal="center" vertical="center"/>
    </xf>
    <xf numFmtId="41" fontId="73" fillId="0" borderId="3" xfId="134" applyFont="1" applyFill="1" applyBorder="1" applyAlignment="1">
      <alignment horizontal="left" vertical="center"/>
    </xf>
    <xf numFmtId="41" fontId="73" fillId="0" borderId="3" xfId="134" applyFont="1" applyFill="1" applyBorder="1" applyAlignment="1">
      <alignment vertical="center"/>
    </xf>
    <xf numFmtId="41" fontId="73" fillId="0" borderId="3" xfId="134" applyFont="1" applyFill="1" applyBorder="1" applyAlignment="1">
      <alignment horizontal="right" vertical="center"/>
    </xf>
    <xf numFmtId="41" fontId="74" fillId="0" borderId="3" xfId="209" applyFont="1" applyBorder="1" applyAlignment="1">
      <alignment vertical="center"/>
    </xf>
    <xf numFmtId="41" fontId="74" fillId="19" borderId="3" xfId="209" applyFont="1" applyFill="1" applyBorder="1" applyAlignment="1">
      <alignment vertical="center"/>
    </xf>
    <xf numFmtId="41" fontId="73" fillId="21" borderId="3" xfId="209" applyFont="1" applyFill="1" applyBorder="1" applyAlignment="1">
      <alignment horizontal="center" vertical="center"/>
    </xf>
    <xf numFmtId="41" fontId="73" fillId="0" borderId="3" xfId="209" applyFont="1" applyFill="1" applyBorder="1" applyAlignment="1">
      <alignment vertical="center"/>
    </xf>
    <xf numFmtId="41" fontId="73" fillId="0" borderId="3" xfId="209" applyFont="1" applyBorder="1" applyAlignment="1">
      <alignment vertical="center"/>
    </xf>
    <xf numFmtId="41" fontId="73" fillId="0" borderId="3" xfId="134" applyFont="1" applyFill="1" applyBorder="1" applyAlignment="1">
      <alignment horizontal="center" vertical="center"/>
    </xf>
    <xf numFmtId="0" fontId="73" fillId="0" borderId="3" xfId="134" applyNumberFormat="1" applyFont="1" applyFill="1" applyBorder="1" applyAlignment="1">
      <alignment vertical="center"/>
    </xf>
    <xf numFmtId="41" fontId="73" fillId="0" borderId="3" xfId="134" applyFont="1" applyFill="1" applyBorder="1" applyAlignment="1">
      <alignment horizontal="left" vertical="center"/>
    </xf>
    <xf numFmtId="41" fontId="73" fillId="0" borderId="3" xfId="134" applyFont="1" applyFill="1" applyBorder="1" applyAlignment="1">
      <alignment vertical="center"/>
    </xf>
    <xf numFmtId="41" fontId="73" fillId="0" borderId="3" xfId="134" applyFont="1" applyFill="1" applyBorder="1" applyAlignment="1">
      <alignment horizontal="right" vertical="center"/>
    </xf>
    <xf numFmtId="0" fontId="74" fillId="19" borderId="3" xfId="414" applyNumberFormat="1" applyFont="1" applyFill="1" applyBorder="1" applyAlignment="1">
      <alignment vertical="center"/>
    </xf>
    <xf numFmtId="0" fontId="74" fillId="0" borderId="3" xfId="414" applyNumberFormat="1" applyFont="1" applyFill="1" applyBorder="1" applyAlignment="1">
      <alignment vertical="center"/>
    </xf>
    <xf numFmtId="0" fontId="74" fillId="0" borderId="3" xfId="414" applyNumberFormat="1" applyFont="1" applyBorder="1" applyAlignment="1">
      <alignment vertical="center"/>
    </xf>
    <xf numFmtId="41" fontId="74" fillId="0" borderId="3" xfId="209" applyFont="1" applyBorder="1" applyAlignment="1">
      <alignment vertical="center"/>
    </xf>
    <xf numFmtId="41" fontId="74" fillId="19" borderId="3" xfId="209" applyFont="1" applyFill="1" applyBorder="1" applyAlignment="1">
      <alignment vertical="center"/>
    </xf>
    <xf numFmtId="0" fontId="54" fillId="0" borderId="0" xfId="0" applyFont="1"/>
    <xf numFmtId="41" fontId="54" fillId="0" borderId="0" xfId="0" applyNumberFormat="1" applyFont="1"/>
    <xf numFmtId="0" fontId="56" fillId="19" borderId="3" xfId="0" applyFont="1" applyFill="1" applyBorder="1" applyAlignment="1">
      <alignment vertical="center" shrinkToFit="1"/>
    </xf>
    <xf numFmtId="0" fontId="97" fillId="19" borderId="3" xfId="0" applyFont="1" applyFill="1" applyBorder="1" applyAlignment="1">
      <alignment vertical="center"/>
    </xf>
    <xf numFmtId="41" fontId="74" fillId="19" borderId="3" xfId="134" applyFont="1" applyFill="1" applyBorder="1" applyAlignment="1">
      <alignment horizontal="center" vertical="center"/>
    </xf>
    <xf numFmtId="0" fontId="73" fillId="19" borderId="3" xfId="134" applyNumberFormat="1" applyFont="1" applyFill="1" applyBorder="1" applyAlignment="1">
      <alignment vertical="center"/>
    </xf>
    <xf numFmtId="41" fontId="73" fillId="19" borderId="3" xfId="134" applyFont="1" applyFill="1" applyBorder="1" applyAlignment="1">
      <alignment vertical="center"/>
    </xf>
    <xf numFmtId="41" fontId="73" fillId="19" borderId="3" xfId="134" applyFont="1" applyFill="1" applyBorder="1" applyAlignment="1">
      <alignment horizontal="left" vertical="center"/>
    </xf>
    <xf numFmtId="0" fontId="97" fillId="19" borderId="3" xfId="719" applyFont="1" applyFill="1" applyBorder="1" applyAlignment="1">
      <alignment vertical="center"/>
    </xf>
    <xf numFmtId="41" fontId="73" fillId="19" borderId="3" xfId="134" applyFont="1" applyFill="1" applyBorder="1" applyAlignment="1">
      <alignment horizontal="right" vertical="center"/>
    </xf>
    <xf numFmtId="41" fontId="73" fillId="19" borderId="3" xfId="209" quotePrefix="1" applyFont="1" applyFill="1" applyBorder="1" applyAlignment="1">
      <alignment horizontal="center" vertical="center"/>
    </xf>
    <xf numFmtId="198" fontId="73" fillId="19" borderId="3" xfId="208" applyNumberFormat="1" applyFont="1" applyFill="1" applyBorder="1" applyAlignment="1">
      <alignment vertical="center" shrinkToFit="1"/>
    </xf>
    <xf numFmtId="41" fontId="73" fillId="19" borderId="3" xfId="134" applyFont="1" applyFill="1" applyBorder="1" applyAlignment="1">
      <alignment horizontal="center" vertical="center"/>
    </xf>
    <xf numFmtId="41" fontId="75" fillId="19" borderId="3" xfId="209" applyFont="1" applyFill="1" applyBorder="1" applyAlignment="1">
      <alignment vertical="center"/>
    </xf>
    <xf numFmtId="0" fontId="73" fillId="19" borderId="0" xfId="0" applyFont="1" applyFill="1" applyAlignment="1">
      <alignment horizontal="center"/>
    </xf>
    <xf numFmtId="41" fontId="73" fillId="0" borderId="3" xfId="209" applyFont="1" applyBorder="1" applyAlignment="1">
      <alignment horizontal="center" vertical="center"/>
    </xf>
    <xf numFmtId="0" fontId="73" fillId="19" borderId="3" xfId="0" applyFont="1" applyFill="1" applyBorder="1" applyAlignment="1">
      <alignment horizontal="center"/>
    </xf>
    <xf numFmtId="41" fontId="73" fillId="19" borderId="3" xfId="209" applyFont="1" applyFill="1" applyBorder="1" applyAlignment="1"/>
    <xf numFmtId="0" fontId="73" fillId="19" borderId="3" xfId="0" applyFont="1" applyFill="1" applyBorder="1"/>
    <xf numFmtId="38" fontId="56" fillId="0" borderId="3" xfId="143" applyNumberFormat="1" applyFont="1" applyFill="1" applyBorder="1" applyAlignment="1">
      <alignment vertical="center" shrinkToFit="1"/>
    </xf>
    <xf numFmtId="0" fontId="98" fillId="0" borderId="3" xfId="416" applyFont="1" applyFill="1" applyBorder="1" applyAlignment="1">
      <alignment vertical="center" shrinkToFit="1"/>
    </xf>
    <xf numFmtId="198" fontId="56" fillId="0" borderId="3" xfId="693" applyNumberFormat="1" applyFont="1" applyFill="1" applyBorder="1" applyAlignment="1">
      <alignment vertical="center" shrinkToFit="1"/>
    </xf>
    <xf numFmtId="0" fontId="98" fillId="0" borderId="3" xfId="0" applyFont="1" applyFill="1" applyBorder="1" applyAlignment="1">
      <alignment vertical="center" shrinkToFit="1"/>
    </xf>
    <xf numFmtId="198" fontId="97" fillId="19" borderId="3" xfId="208" applyNumberFormat="1" applyFont="1" applyFill="1" applyBorder="1" applyAlignment="1">
      <alignment vertical="center" shrinkToFit="1"/>
    </xf>
    <xf numFmtId="0" fontId="74" fillId="19" borderId="3" xfId="0" applyFont="1" applyFill="1" applyBorder="1" applyAlignment="1">
      <alignment vertical="center"/>
    </xf>
    <xf numFmtId="0" fontId="98" fillId="19" borderId="3" xfId="0" applyFont="1" applyFill="1" applyBorder="1" applyAlignment="1">
      <alignment vertical="center" shrinkToFit="1"/>
    </xf>
    <xf numFmtId="0" fontId="74" fillId="19" borderId="3" xfId="0" applyFont="1" applyFill="1" applyBorder="1" applyAlignment="1">
      <alignment vertical="center" shrinkToFit="1"/>
    </xf>
    <xf numFmtId="41" fontId="75" fillId="0" borderId="3" xfId="209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0" fillId="17" borderId="9" xfId="0" applyFont="1" applyFill="1" applyBorder="1" applyAlignment="1">
      <alignment horizontal="center" vertical="center"/>
    </xf>
    <xf numFmtId="0" fontId="50" fillId="17" borderId="17" xfId="0" applyFont="1" applyFill="1" applyBorder="1" applyAlignment="1">
      <alignment horizontal="center" vertical="center"/>
    </xf>
    <xf numFmtId="0" fontId="50" fillId="17" borderId="18" xfId="0" applyFont="1" applyFill="1" applyBorder="1" applyAlignment="1">
      <alignment horizontal="center" vertical="center"/>
    </xf>
    <xf numFmtId="0" fontId="50" fillId="17" borderId="8" xfId="0" applyFont="1" applyFill="1" applyBorder="1" applyAlignment="1">
      <alignment horizontal="center" vertical="center"/>
    </xf>
    <xf numFmtId="0" fontId="50" fillId="17" borderId="2" xfId="0" applyFont="1" applyFill="1" applyBorder="1" applyAlignment="1">
      <alignment horizontal="center" vertical="center"/>
    </xf>
    <xf numFmtId="0" fontId="50" fillId="17" borderId="13" xfId="0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6" fillId="17" borderId="9" xfId="0" applyFont="1" applyFill="1" applyBorder="1" applyAlignment="1">
      <alignment horizontal="center" vertical="center"/>
    </xf>
    <xf numFmtId="0" fontId="76" fillId="17" borderId="17" xfId="0" applyFont="1" applyFill="1" applyBorder="1" applyAlignment="1">
      <alignment horizontal="center" vertical="center"/>
    </xf>
    <xf numFmtId="0" fontId="76" fillId="17" borderId="18" xfId="0" applyFont="1" applyFill="1" applyBorder="1" applyAlignment="1">
      <alignment horizontal="center" vertical="center"/>
    </xf>
    <xf numFmtId="0" fontId="76" fillId="17" borderId="8" xfId="0" applyFont="1" applyFill="1" applyBorder="1" applyAlignment="1">
      <alignment horizontal="center" vertical="center"/>
    </xf>
    <xf numFmtId="0" fontId="76" fillId="17" borderId="2" xfId="0" applyFont="1" applyFill="1" applyBorder="1" applyAlignment="1">
      <alignment horizontal="center" vertical="center"/>
    </xf>
    <xf numFmtId="0" fontId="76" fillId="17" borderId="13" xfId="0" applyFont="1" applyFill="1" applyBorder="1" applyAlignment="1">
      <alignment horizontal="center" vertical="center"/>
    </xf>
    <xf numFmtId="41" fontId="71" fillId="0" borderId="0" xfId="208" applyFont="1" applyFill="1" applyBorder="1" applyAlignment="1">
      <alignment horizontal="center" vertical="center"/>
    </xf>
    <xf numFmtId="41" fontId="72" fillId="0" borderId="20" xfId="208" applyFont="1" applyFill="1" applyBorder="1" applyAlignment="1">
      <alignment horizontal="right" vertical="center"/>
    </xf>
    <xf numFmtId="41" fontId="73" fillId="21" borderId="8" xfId="208" applyFont="1" applyFill="1" applyBorder="1" applyAlignment="1">
      <alignment horizontal="center" vertical="center"/>
    </xf>
    <xf numFmtId="41" fontId="73" fillId="21" borderId="2" xfId="208" applyFont="1" applyFill="1" applyBorder="1" applyAlignment="1">
      <alignment horizontal="center" vertical="center"/>
    </xf>
    <xf numFmtId="41" fontId="73" fillId="21" borderId="13" xfId="208" applyFont="1" applyFill="1" applyBorder="1" applyAlignment="1">
      <alignment horizontal="center" vertical="center"/>
    </xf>
    <xf numFmtId="41" fontId="47" fillId="0" borderId="0" xfId="208" applyFont="1" applyFill="1" applyBorder="1" applyAlignment="1">
      <alignment horizontal="center" vertical="center"/>
    </xf>
    <xf numFmtId="41" fontId="47" fillId="0" borderId="0" xfId="207" applyFont="1" applyFill="1" applyBorder="1" applyAlignment="1">
      <alignment horizontal="center" vertical="center" shrinkToFit="1"/>
    </xf>
  </cellXfs>
  <cellStyles count="1071">
    <cellStyle name="20% - 강조색1 2" xfId="210"/>
    <cellStyle name="20% - 강조색1 2 2" xfId="211"/>
    <cellStyle name="20% - 강조색1 2 2 2" xfId="212"/>
    <cellStyle name="20% - 강조색1 2 2 2 2" xfId="460"/>
    <cellStyle name="20% - 강조색1 2 2 2 3" xfId="888"/>
    <cellStyle name="20% - 강조색1 2 2 3" xfId="459"/>
    <cellStyle name="20% - 강조색1 2 2 4" xfId="887"/>
    <cellStyle name="20% - 강조색1 2 3" xfId="213"/>
    <cellStyle name="20% - 강조색1 2 3 2" xfId="461"/>
    <cellStyle name="20% - 강조색1 2 3 3" xfId="889"/>
    <cellStyle name="20% - 강조색1 2 4" xfId="653"/>
    <cellStyle name="20% - 강조색1 2 5" xfId="458"/>
    <cellStyle name="20% - 강조색1 2 6" xfId="886"/>
    <cellStyle name="20% - 강조색1 3" xfId="214"/>
    <cellStyle name="20% - 강조색1 3 2" xfId="215"/>
    <cellStyle name="20% - 강조색1 3 2 2" xfId="216"/>
    <cellStyle name="20% - 강조색1 3 2 2 2" xfId="464"/>
    <cellStyle name="20% - 강조색1 3 2 2 3" xfId="892"/>
    <cellStyle name="20% - 강조색1 3 2 3" xfId="463"/>
    <cellStyle name="20% - 강조색1 3 2 4" xfId="891"/>
    <cellStyle name="20% - 강조색1 3 3" xfId="217"/>
    <cellStyle name="20% - 강조색1 3 3 2" xfId="465"/>
    <cellStyle name="20% - 강조색1 3 3 3" xfId="893"/>
    <cellStyle name="20% - 강조색1 3 4" xfId="462"/>
    <cellStyle name="20% - 강조색1 3 5" xfId="890"/>
    <cellStyle name="20% - 강조색1 4" xfId="218"/>
    <cellStyle name="20% - 강조색1 4 2" xfId="219"/>
    <cellStyle name="20% - 강조색1 4 2 2" xfId="467"/>
    <cellStyle name="20% - 강조색1 4 2 3" xfId="895"/>
    <cellStyle name="20% - 강조색1 4 3" xfId="466"/>
    <cellStyle name="20% - 강조색1 4 4" xfId="894"/>
    <cellStyle name="20% - 강조색1 5" xfId="220"/>
    <cellStyle name="20% - 강조색1 5 2" xfId="221"/>
    <cellStyle name="20% - 강조색1 5 2 2" xfId="469"/>
    <cellStyle name="20% - 강조색1 5 2 3" xfId="897"/>
    <cellStyle name="20% - 강조색1 5 3" xfId="468"/>
    <cellStyle name="20% - 강조색1 5 4" xfId="896"/>
    <cellStyle name="20% - 강조색1 6" xfId="222"/>
    <cellStyle name="20% - 강조색1 6 2" xfId="470"/>
    <cellStyle name="20% - 강조색1 6 3" xfId="898"/>
    <cellStyle name="20% - 강조색1 7" xfId="223"/>
    <cellStyle name="20% - 강조색1 7 2" xfId="471"/>
    <cellStyle name="20% - 강조색1 7 3" xfId="899"/>
    <cellStyle name="20% - 강조색2 2" xfId="224"/>
    <cellStyle name="20% - 강조색2 2 2" xfId="225"/>
    <cellStyle name="20% - 강조색2 2 2 2" xfId="226"/>
    <cellStyle name="20% - 강조색2 2 2 2 2" xfId="474"/>
    <cellStyle name="20% - 강조색2 2 2 2 3" xfId="902"/>
    <cellStyle name="20% - 강조색2 2 2 3" xfId="473"/>
    <cellStyle name="20% - 강조색2 2 2 4" xfId="901"/>
    <cellStyle name="20% - 강조색2 2 3" xfId="227"/>
    <cellStyle name="20% - 강조색2 2 3 2" xfId="475"/>
    <cellStyle name="20% - 강조색2 2 3 3" xfId="903"/>
    <cellStyle name="20% - 강조색2 2 4" xfId="654"/>
    <cellStyle name="20% - 강조색2 2 5" xfId="472"/>
    <cellStyle name="20% - 강조색2 2 6" xfId="900"/>
    <cellStyle name="20% - 강조색2 3" xfId="228"/>
    <cellStyle name="20% - 강조색2 3 2" xfId="229"/>
    <cellStyle name="20% - 강조색2 3 2 2" xfId="230"/>
    <cellStyle name="20% - 강조색2 3 2 2 2" xfId="478"/>
    <cellStyle name="20% - 강조색2 3 2 2 3" xfId="906"/>
    <cellStyle name="20% - 강조색2 3 2 3" xfId="477"/>
    <cellStyle name="20% - 강조색2 3 2 4" xfId="905"/>
    <cellStyle name="20% - 강조색2 3 3" xfId="231"/>
    <cellStyle name="20% - 강조색2 3 3 2" xfId="479"/>
    <cellStyle name="20% - 강조색2 3 3 3" xfId="907"/>
    <cellStyle name="20% - 강조색2 3 4" xfId="476"/>
    <cellStyle name="20% - 강조색2 3 5" xfId="904"/>
    <cellStyle name="20% - 강조색2 4" xfId="232"/>
    <cellStyle name="20% - 강조색2 4 2" xfId="233"/>
    <cellStyle name="20% - 강조색2 4 2 2" xfId="481"/>
    <cellStyle name="20% - 강조색2 4 2 3" xfId="909"/>
    <cellStyle name="20% - 강조색2 4 3" xfId="480"/>
    <cellStyle name="20% - 강조색2 4 4" xfId="908"/>
    <cellStyle name="20% - 강조색2 5" xfId="234"/>
    <cellStyle name="20% - 강조색2 5 2" xfId="235"/>
    <cellStyle name="20% - 강조색2 5 2 2" xfId="483"/>
    <cellStyle name="20% - 강조색2 5 2 3" xfId="911"/>
    <cellStyle name="20% - 강조색2 5 3" xfId="482"/>
    <cellStyle name="20% - 강조색2 5 4" xfId="910"/>
    <cellStyle name="20% - 강조색2 6" xfId="236"/>
    <cellStyle name="20% - 강조색2 6 2" xfId="484"/>
    <cellStyle name="20% - 강조색2 6 3" xfId="912"/>
    <cellStyle name="20% - 강조색2 7" xfId="237"/>
    <cellStyle name="20% - 강조색2 7 2" xfId="485"/>
    <cellStyle name="20% - 강조색2 7 3" xfId="913"/>
    <cellStyle name="20% - 강조색3 2" xfId="238"/>
    <cellStyle name="20% - 강조색3 2 2" xfId="239"/>
    <cellStyle name="20% - 강조색3 2 2 2" xfId="240"/>
    <cellStyle name="20% - 강조색3 2 2 2 2" xfId="488"/>
    <cellStyle name="20% - 강조색3 2 2 2 3" xfId="916"/>
    <cellStyle name="20% - 강조색3 2 2 3" xfId="487"/>
    <cellStyle name="20% - 강조색3 2 2 4" xfId="915"/>
    <cellStyle name="20% - 강조색3 2 3" xfId="241"/>
    <cellStyle name="20% - 강조색3 2 3 2" xfId="489"/>
    <cellStyle name="20% - 강조색3 2 3 3" xfId="917"/>
    <cellStyle name="20% - 강조색3 2 4" xfId="655"/>
    <cellStyle name="20% - 강조색3 2 5" xfId="486"/>
    <cellStyle name="20% - 강조색3 2 6" xfId="914"/>
    <cellStyle name="20% - 강조색3 3" xfId="242"/>
    <cellStyle name="20% - 강조색3 3 2" xfId="243"/>
    <cellStyle name="20% - 강조색3 3 2 2" xfId="244"/>
    <cellStyle name="20% - 강조색3 3 2 2 2" xfId="492"/>
    <cellStyle name="20% - 강조색3 3 2 2 3" xfId="920"/>
    <cellStyle name="20% - 강조색3 3 2 3" xfId="491"/>
    <cellStyle name="20% - 강조색3 3 2 4" xfId="919"/>
    <cellStyle name="20% - 강조색3 3 3" xfId="245"/>
    <cellStyle name="20% - 강조색3 3 3 2" xfId="493"/>
    <cellStyle name="20% - 강조색3 3 3 3" xfId="921"/>
    <cellStyle name="20% - 강조색3 3 4" xfId="490"/>
    <cellStyle name="20% - 강조색3 3 5" xfId="918"/>
    <cellStyle name="20% - 강조색3 4" xfId="246"/>
    <cellStyle name="20% - 강조색3 4 2" xfId="247"/>
    <cellStyle name="20% - 강조색3 4 2 2" xfId="495"/>
    <cellStyle name="20% - 강조색3 4 2 3" xfId="923"/>
    <cellStyle name="20% - 강조색3 4 3" xfId="494"/>
    <cellStyle name="20% - 강조색3 4 4" xfId="922"/>
    <cellStyle name="20% - 강조색3 5" xfId="248"/>
    <cellStyle name="20% - 강조색3 5 2" xfId="249"/>
    <cellStyle name="20% - 강조색3 5 2 2" xfId="497"/>
    <cellStyle name="20% - 강조색3 5 2 3" xfId="925"/>
    <cellStyle name="20% - 강조색3 5 3" xfId="496"/>
    <cellStyle name="20% - 강조색3 5 4" xfId="924"/>
    <cellStyle name="20% - 강조색3 6" xfId="250"/>
    <cellStyle name="20% - 강조색3 6 2" xfId="498"/>
    <cellStyle name="20% - 강조색3 6 3" xfId="926"/>
    <cellStyle name="20% - 강조색3 7" xfId="251"/>
    <cellStyle name="20% - 강조색3 7 2" xfId="499"/>
    <cellStyle name="20% - 강조색3 7 3" xfId="927"/>
    <cellStyle name="20% - 강조색4 2" xfId="252"/>
    <cellStyle name="20% - 강조색4 2 2" xfId="253"/>
    <cellStyle name="20% - 강조색4 2 2 2" xfId="254"/>
    <cellStyle name="20% - 강조색4 2 2 2 2" xfId="502"/>
    <cellStyle name="20% - 강조색4 2 2 2 3" xfId="930"/>
    <cellStyle name="20% - 강조색4 2 2 3" xfId="501"/>
    <cellStyle name="20% - 강조색4 2 2 4" xfId="929"/>
    <cellStyle name="20% - 강조색4 2 3" xfId="255"/>
    <cellStyle name="20% - 강조색4 2 3 2" xfId="503"/>
    <cellStyle name="20% - 강조색4 2 3 3" xfId="931"/>
    <cellStyle name="20% - 강조색4 2 4" xfId="656"/>
    <cellStyle name="20% - 강조색4 2 5" xfId="500"/>
    <cellStyle name="20% - 강조색4 2 6" xfId="928"/>
    <cellStyle name="20% - 강조색4 3" xfId="256"/>
    <cellStyle name="20% - 강조색4 3 2" xfId="257"/>
    <cellStyle name="20% - 강조색4 3 2 2" xfId="258"/>
    <cellStyle name="20% - 강조색4 3 2 2 2" xfId="506"/>
    <cellStyle name="20% - 강조색4 3 2 2 3" xfId="934"/>
    <cellStyle name="20% - 강조색4 3 2 3" xfId="505"/>
    <cellStyle name="20% - 강조색4 3 2 4" xfId="933"/>
    <cellStyle name="20% - 강조색4 3 3" xfId="259"/>
    <cellStyle name="20% - 강조색4 3 3 2" xfId="507"/>
    <cellStyle name="20% - 강조색4 3 3 3" xfId="935"/>
    <cellStyle name="20% - 강조색4 3 4" xfId="504"/>
    <cellStyle name="20% - 강조색4 3 5" xfId="932"/>
    <cellStyle name="20% - 강조색4 4" xfId="260"/>
    <cellStyle name="20% - 강조색4 4 2" xfId="261"/>
    <cellStyle name="20% - 강조색4 4 2 2" xfId="509"/>
    <cellStyle name="20% - 강조색4 4 2 3" xfId="937"/>
    <cellStyle name="20% - 강조색4 4 3" xfId="508"/>
    <cellStyle name="20% - 강조색4 4 4" xfId="936"/>
    <cellStyle name="20% - 강조색4 5" xfId="262"/>
    <cellStyle name="20% - 강조색4 5 2" xfId="263"/>
    <cellStyle name="20% - 강조색4 5 2 2" xfId="511"/>
    <cellStyle name="20% - 강조색4 5 2 3" xfId="939"/>
    <cellStyle name="20% - 강조색4 5 3" xfId="510"/>
    <cellStyle name="20% - 강조색4 5 4" xfId="938"/>
    <cellStyle name="20% - 강조색4 6" xfId="264"/>
    <cellStyle name="20% - 강조색4 6 2" xfId="512"/>
    <cellStyle name="20% - 강조색4 6 3" xfId="940"/>
    <cellStyle name="20% - 강조색4 7" xfId="265"/>
    <cellStyle name="20% - 강조색4 7 2" xfId="513"/>
    <cellStyle name="20% - 강조색4 7 3" xfId="941"/>
    <cellStyle name="20% - 강조색5 2" xfId="266"/>
    <cellStyle name="20% - 강조색5 2 2" xfId="267"/>
    <cellStyle name="20% - 강조색5 2 2 2" xfId="268"/>
    <cellStyle name="20% - 강조색5 2 2 2 2" xfId="516"/>
    <cellStyle name="20% - 강조색5 2 2 2 3" xfId="944"/>
    <cellStyle name="20% - 강조색5 2 2 3" xfId="515"/>
    <cellStyle name="20% - 강조색5 2 2 4" xfId="943"/>
    <cellStyle name="20% - 강조색5 2 3" xfId="269"/>
    <cellStyle name="20% - 강조색5 2 3 2" xfId="517"/>
    <cellStyle name="20% - 강조색5 2 3 3" xfId="945"/>
    <cellStyle name="20% - 강조색5 2 4" xfId="657"/>
    <cellStyle name="20% - 강조색5 2 5" xfId="514"/>
    <cellStyle name="20% - 강조색5 2 6" xfId="942"/>
    <cellStyle name="20% - 강조색5 3" xfId="270"/>
    <cellStyle name="20% - 강조색5 3 2" xfId="271"/>
    <cellStyle name="20% - 강조색5 3 2 2" xfId="272"/>
    <cellStyle name="20% - 강조색5 3 2 2 2" xfId="520"/>
    <cellStyle name="20% - 강조색5 3 2 2 3" xfId="948"/>
    <cellStyle name="20% - 강조색5 3 2 3" xfId="519"/>
    <cellStyle name="20% - 강조색5 3 2 4" xfId="947"/>
    <cellStyle name="20% - 강조색5 3 3" xfId="273"/>
    <cellStyle name="20% - 강조색5 3 3 2" xfId="521"/>
    <cellStyle name="20% - 강조색5 3 3 3" xfId="949"/>
    <cellStyle name="20% - 강조색5 3 4" xfId="518"/>
    <cellStyle name="20% - 강조색5 3 5" xfId="946"/>
    <cellStyle name="20% - 강조색5 4" xfId="274"/>
    <cellStyle name="20% - 강조색5 4 2" xfId="275"/>
    <cellStyle name="20% - 강조색5 4 2 2" xfId="523"/>
    <cellStyle name="20% - 강조색5 4 2 3" xfId="951"/>
    <cellStyle name="20% - 강조색5 4 3" xfId="522"/>
    <cellStyle name="20% - 강조색5 4 4" xfId="950"/>
    <cellStyle name="20% - 강조색5 5" xfId="276"/>
    <cellStyle name="20% - 강조색5 5 2" xfId="277"/>
    <cellStyle name="20% - 강조색5 5 2 2" xfId="525"/>
    <cellStyle name="20% - 강조색5 5 2 3" xfId="953"/>
    <cellStyle name="20% - 강조색5 5 3" xfId="524"/>
    <cellStyle name="20% - 강조색5 5 4" xfId="952"/>
    <cellStyle name="20% - 강조색5 6" xfId="278"/>
    <cellStyle name="20% - 강조색5 6 2" xfId="526"/>
    <cellStyle name="20% - 강조색5 6 3" xfId="954"/>
    <cellStyle name="20% - 강조색5 7" xfId="279"/>
    <cellStyle name="20% - 강조색5 7 2" xfId="527"/>
    <cellStyle name="20% - 강조색5 7 3" xfId="955"/>
    <cellStyle name="20% - 강조색6 2" xfId="280"/>
    <cellStyle name="20% - 강조색6 2 2" xfId="281"/>
    <cellStyle name="20% - 강조색6 2 2 2" xfId="282"/>
    <cellStyle name="20% - 강조색6 2 2 2 2" xfId="530"/>
    <cellStyle name="20% - 강조색6 2 2 2 3" xfId="958"/>
    <cellStyle name="20% - 강조색6 2 2 3" xfId="529"/>
    <cellStyle name="20% - 강조색6 2 2 4" xfId="957"/>
    <cellStyle name="20% - 강조색6 2 3" xfId="283"/>
    <cellStyle name="20% - 강조색6 2 3 2" xfId="531"/>
    <cellStyle name="20% - 강조색6 2 3 3" xfId="959"/>
    <cellStyle name="20% - 강조색6 2 4" xfId="658"/>
    <cellStyle name="20% - 강조색6 2 5" xfId="528"/>
    <cellStyle name="20% - 강조색6 2 6" xfId="956"/>
    <cellStyle name="20% - 강조색6 3" xfId="284"/>
    <cellStyle name="20% - 강조색6 3 2" xfId="285"/>
    <cellStyle name="20% - 강조색6 3 2 2" xfId="286"/>
    <cellStyle name="20% - 강조색6 3 2 2 2" xfId="534"/>
    <cellStyle name="20% - 강조색6 3 2 2 3" xfId="962"/>
    <cellStyle name="20% - 강조색6 3 2 3" xfId="533"/>
    <cellStyle name="20% - 강조색6 3 2 4" xfId="961"/>
    <cellStyle name="20% - 강조색6 3 3" xfId="287"/>
    <cellStyle name="20% - 강조색6 3 3 2" xfId="535"/>
    <cellStyle name="20% - 강조색6 3 3 3" xfId="963"/>
    <cellStyle name="20% - 강조색6 3 4" xfId="532"/>
    <cellStyle name="20% - 강조색6 3 5" xfId="960"/>
    <cellStyle name="20% - 강조색6 4" xfId="288"/>
    <cellStyle name="20% - 강조색6 4 2" xfId="289"/>
    <cellStyle name="20% - 강조색6 4 2 2" xfId="537"/>
    <cellStyle name="20% - 강조색6 4 2 3" xfId="965"/>
    <cellStyle name="20% - 강조색6 4 3" xfId="536"/>
    <cellStyle name="20% - 강조색6 4 4" xfId="964"/>
    <cellStyle name="20% - 강조색6 5" xfId="290"/>
    <cellStyle name="20% - 강조색6 5 2" xfId="291"/>
    <cellStyle name="20% - 강조색6 5 2 2" xfId="539"/>
    <cellStyle name="20% - 강조색6 5 2 3" xfId="967"/>
    <cellStyle name="20% - 강조색6 5 3" xfId="538"/>
    <cellStyle name="20% - 강조색6 5 4" xfId="966"/>
    <cellStyle name="20% - 강조색6 6" xfId="292"/>
    <cellStyle name="20% - 강조색6 6 2" xfId="540"/>
    <cellStyle name="20% - 강조색6 6 3" xfId="968"/>
    <cellStyle name="20% - 강조색6 7" xfId="293"/>
    <cellStyle name="20% - 강조색6 7 2" xfId="541"/>
    <cellStyle name="20% - 강조색6 7 3" xfId="969"/>
    <cellStyle name="40% - 강조색1 2" xfId="294"/>
    <cellStyle name="40% - 강조색1 2 2" xfId="295"/>
    <cellStyle name="40% - 강조색1 2 2 2" xfId="296"/>
    <cellStyle name="40% - 강조색1 2 2 2 2" xfId="544"/>
    <cellStyle name="40% - 강조색1 2 2 2 3" xfId="972"/>
    <cellStyle name="40% - 강조색1 2 2 3" xfId="543"/>
    <cellStyle name="40% - 강조색1 2 2 4" xfId="971"/>
    <cellStyle name="40% - 강조색1 2 3" xfId="297"/>
    <cellStyle name="40% - 강조색1 2 3 2" xfId="545"/>
    <cellStyle name="40% - 강조색1 2 3 3" xfId="973"/>
    <cellStyle name="40% - 강조색1 2 4" xfId="659"/>
    <cellStyle name="40% - 강조색1 2 5" xfId="542"/>
    <cellStyle name="40% - 강조색1 2 6" xfId="970"/>
    <cellStyle name="40% - 강조색1 3" xfId="298"/>
    <cellStyle name="40% - 강조색1 3 2" xfId="299"/>
    <cellStyle name="40% - 강조색1 3 2 2" xfId="300"/>
    <cellStyle name="40% - 강조색1 3 2 2 2" xfId="548"/>
    <cellStyle name="40% - 강조색1 3 2 2 3" xfId="976"/>
    <cellStyle name="40% - 강조색1 3 2 3" xfId="547"/>
    <cellStyle name="40% - 강조색1 3 2 4" xfId="975"/>
    <cellStyle name="40% - 강조색1 3 3" xfId="301"/>
    <cellStyle name="40% - 강조색1 3 3 2" xfId="549"/>
    <cellStyle name="40% - 강조색1 3 3 3" xfId="977"/>
    <cellStyle name="40% - 강조색1 3 4" xfId="546"/>
    <cellStyle name="40% - 강조색1 3 5" xfId="974"/>
    <cellStyle name="40% - 강조색1 4" xfId="302"/>
    <cellStyle name="40% - 강조색1 4 2" xfId="303"/>
    <cellStyle name="40% - 강조색1 4 2 2" xfId="551"/>
    <cellStyle name="40% - 강조색1 4 2 3" xfId="979"/>
    <cellStyle name="40% - 강조색1 4 3" xfId="550"/>
    <cellStyle name="40% - 강조색1 4 4" xfId="978"/>
    <cellStyle name="40% - 강조색1 5" xfId="304"/>
    <cellStyle name="40% - 강조색1 5 2" xfId="305"/>
    <cellStyle name="40% - 강조색1 5 2 2" xfId="553"/>
    <cellStyle name="40% - 강조색1 5 2 3" xfId="981"/>
    <cellStyle name="40% - 강조색1 5 3" xfId="552"/>
    <cellStyle name="40% - 강조색1 5 4" xfId="980"/>
    <cellStyle name="40% - 강조색1 6" xfId="306"/>
    <cellStyle name="40% - 강조색1 6 2" xfId="554"/>
    <cellStyle name="40% - 강조색1 6 3" xfId="982"/>
    <cellStyle name="40% - 강조색1 7" xfId="307"/>
    <cellStyle name="40% - 강조색1 7 2" xfId="555"/>
    <cellStyle name="40% - 강조색1 7 3" xfId="983"/>
    <cellStyle name="40% - 강조색2 2" xfId="308"/>
    <cellStyle name="40% - 강조색2 2 2" xfId="309"/>
    <cellStyle name="40% - 강조색2 2 2 2" xfId="310"/>
    <cellStyle name="40% - 강조색2 2 2 2 2" xfId="558"/>
    <cellStyle name="40% - 강조색2 2 2 2 3" xfId="986"/>
    <cellStyle name="40% - 강조색2 2 2 3" xfId="557"/>
    <cellStyle name="40% - 강조색2 2 2 4" xfId="985"/>
    <cellStyle name="40% - 강조색2 2 3" xfId="311"/>
    <cellStyle name="40% - 강조색2 2 3 2" xfId="559"/>
    <cellStyle name="40% - 강조색2 2 3 3" xfId="987"/>
    <cellStyle name="40% - 강조색2 2 4" xfId="660"/>
    <cellStyle name="40% - 강조색2 2 5" xfId="556"/>
    <cellStyle name="40% - 강조색2 2 6" xfId="984"/>
    <cellStyle name="40% - 강조색2 3" xfId="312"/>
    <cellStyle name="40% - 강조색2 3 2" xfId="313"/>
    <cellStyle name="40% - 강조색2 3 2 2" xfId="314"/>
    <cellStyle name="40% - 강조색2 3 2 2 2" xfId="562"/>
    <cellStyle name="40% - 강조색2 3 2 2 3" xfId="990"/>
    <cellStyle name="40% - 강조색2 3 2 3" xfId="561"/>
    <cellStyle name="40% - 강조색2 3 2 4" xfId="989"/>
    <cellStyle name="40% - 강조색2 3 3" xfId="315"/>
    <cellStyle name="40% - 강조색2 3 3 2" xfId="563"/>
    <cellStyle name="40% - 강조색2 3 3 3" xfId="991"/>
    <cellStyle name="40% - 강조색2 3 4" xfId="560"/>
    <cellStyle name="40% - 강조색2 3 5" xfId="988"/>
    <cellStyle name="40% - 강조색2 4" xfId="316"/>
    <cellStyle name="40% - 강조색2 4 2" xfId="317"/>
    <cellStyle name="40% - 강조색2 4 2 2" xfId="565"/>
    <cellStyle name="40% - 강조색2 4 2 3" xfId="993"/>
    <cellStyle name="40% - 강조색2 4 3" xfId="564"/>
    <cellStyle name="40% - 강조색2 4 4" xfId="992"/>
    <cellStyle name="40% - 강조색2 5" xfId="318"/>
    <cellStyle name="40% - 강조색2 5 2" xfId="319"/>
    <cellStyle name="40% - 강조색2 5 2 2" xfId="567"/>
    <cellStyle name="40% - 강조색2 5 2 3" xfId="995"/>
    <cellStyle name="40% - 강조색2 5 3" xfId="566"/>
    <cellStyle name="40% - 강조색2 5 4" xfId="994"/>
    <cellStyle name="40% - 강조색2 6" xfId="320"/>
    <cellStyle name="40% - 강조색2 6 2" xfId="568"/>
    <cellStyle name="40% - 강조색2 6 3" xfId="996"/>
    <cellStyle name="40% - 강조색2 7" xfId="321"/>
    <cellStyle name="40% - 강조색2 7 2" xfId="569"/>
    <cellStyle name="40% - 강조색2 7 3" xfId="997"/>
    <cellStyle name="40% - 강조색3 2" xfId="322"/>
    <cellStyle name="40% - 강조색3 2 2" xfId="323"/>
    <cellStyle name="40% - 강조색3 2 2 2" xfId="324"/>
    <cellStyle name="40% - 강조색3 2 2 2 2" xfId="572"/>
    <cellStyle name="40% - 강조색3 2 2 2 3" xfId="1000"/>
    <cellStyle name="40% - 강조색3 2 2 3" xfId="571"/>
    <cellStyle name="40% - 강조색3 2 2 4" xfId="999"/>
    <cellStyle name="40% - 강조색3 2 3" xfId="325"/>
    <cellStyle name="40% - 강조색3 2 3 2" xfId="573"/>
    <cellStyle name="40% - 강조색3 2 3 3" xfId="1001"/>
    <cellStyle name="40% - 강조색3 2 4" xfId="661"/>
    <cellStyle name="40% - 강조색3 2 5" xfId="570"/>
    <cellStyle name="40% - 강조색3 2 6" xfId="998"/>
    <cellStyle name="40% - 강조색3 3" xfId="326"/>
    <cellStyle name="40% - 강조색3 3 2" xfId="327"/>
    <cellStyle name="40% - 강조색3 3 2 2" xfId="328"/>
    <cellStyle name="40% - 강조색3 3 2 2 2" xfId="576"/>
    <cellStyle name="40% - 강조색3 3 2 2 3" xfId="1004"/>
    <cellStyle name="40% - 강조색3 3 2 3" xfId="575"/>
    <cellStyle name="40% - 강조색3 3 2 4" xfId="1003"/>
    <cellStyle name="40% - 강조색3 3 3" xfId="329"/>
    <cellStyle name="40% - 강조색3 3 3 2" xfId="577"/>
    <cellStyle name="40% - 강조색3 3 3 3" xfId="1005"/>
    <cellStyle name="40% - 강조색3 3 4" xfId="574"/>
    <cellStyle name="40% - 강조색3 3 5" xfId="1002"/>
    <cellStyle name="40% - 강조색3 4" xfId="330"/>
    <cellStyle name="40% - 강조색3 4 2" xfId="331"/>
    <cellStyle name="40% - 강조색3 4 2 2" xfId="579"/>
    <cellStyle name="40% - 강조색3 4 2 3" xfId="1007"/>
    <cellStyle name="40% - 강조색3 4 3" xfId="578"/>
    <cellStyle name="40% - 강조색3 4 4" xfId="1006"/>
    <cellStyle name="40% - 강조색3 5" xfId="332"/>
    <cellStyle name="40% - 강조색3 5 2" xfId="333"/>
    <cellStyle name="40% - 강조색3 5 2 2" xfId="581"/>
    <cellStyle name="40% - 강조색3 5 2 3" xfId="1009"/>
    <cellStyle name="40% - 강조색3 5 3" xfId="580"/>
    <cellStyle name="40% - 강조색3 5 4" xfId="1008"/>
    <cellStyle name="40% - 강조색3 6" xfId="334"/>
    <cellStyle name="40% - 강조색3 6 2" xfId="582"/>
    <cellStyle name="40% - 강조색3 6 3" xfId="1010"/>
    <cellStyle name="40% - 강조색3 7" xfId="335"/>
    <cellStyle name="40% - 강조색3 7 2" xfId="583"/>
    <cellStyle name="40% - 강조색3 7 3" xfId="1011"/>
    <cellStyle name="40% - 강조색4 2" xfId="336"/>
    <cellStyle name="40% - 강조색4 2 2" xfId="337"/>
    <cellStyle name="40% - 강조색4 2 2 2" xfId="338"/>
    <cellStyle name="40% - 강조색4 2 2 2 2" xfId="586"/>
    <cellStyle name="40% - 강조색4 2 2 2 3" xfId="1014"/>
    <cellStyle name="40% - 강조색4 2 2 3" xfId="585"/>
    <cellStyle name="40% - 강조색4 2 2 4" xfId="1013"/>
    <cellStyle name="40% - 강조색4 2 3" xfId="339"/>
    <cellStyle name="40% - 강조색4 2 3 2" xfId="587"/>
    <cellStyle name="40% - 강조색4 2 3 3" xfId="1015"/>
    <cellStyle name="40% - 강조색4 2 4" xfId="662"/>
    <cellStyle name="40% - 강조색4 2 5" xfId="584"/>
    <cellStyle name="40% - 강조색4 2 6" xfId="1012"/>
    <cellStyle name="40% - 강조색4 3" xfId="340"/>
    <cellStyle name="40% - 강조색4 3 2" xfId="341"/>
    <cellStyle name="40% - 강조색4 3 2 2" xfId="342"/>
    <cellStyle name="40% - 강조색4 3 2 2 2" xfId="590"/>
    <cellStyle name="40% - 강조색4 3 2 2 3" xfId="1018"/>
    <cellStyle name="40% - 강조색4 3 2 3" xfId="589"/>
    <cellStyle name="40% - 강조색4 3 2 4" xfId="1017"/>
    <cellStyle name="40% - 강조색4 3 3" xfId="343"/>
    <cellStyle name="40% - 강조색4 3 3 2" xfId="591"/>
    <cellStyle name="40% - 강조색4 3 3 3" xfId="1019"/>
    <cellStyle name="40% - 강조색4 3 4" xfId="588"/>
    <cellStyle name="40% - 강조색4 3 5" xfId="1016"/>
    <cellStyle name="40% - 강조색4 4" xfId="344"/>
    <cellStyle name="40% - 강조색4 4 2" xfId="345"/>
    <cellStyle name="40% - 강조색4 4 2 2" xfId="593"/>
    <cellStyle name="40% - 강조색4 4 2 3" xfId="1021"/>
    <cellStyle name="40% - 강조색4 4 3" xfId="592"/>
    <cellStyle name="40% - 강조색4 4 4" xfId="1020"/>
    <cellStyle name="40% - 강조색4 5" xfId="346"/>
    <cellStyle name="40% - 강조색4 5 2" xfId="347"/>
    <cellStyle name="40% - 강조색4 5 2 2" xfId="595"/>
    <cellStyle name="40% - 강조색4 5 2 3" xfId="1023"/>
    <cellStyle name="40% - 강조색4 5 3" xfId="594"/>
    <cellStyle name="40% - 강조색4 5 4" xfId="1022"/>
    <cellStyle name="40% - 강조색4 6" xfId="348"/>
    <cellStyle name="40% - 강조색4 6 2" xfId="596"/>
    <cellStyle name="40% - 강조색4 6 3" xfId="1024"/>
    <cellStyle name="40% - 강조색4 7" xfId="349"/>
    <cellStyle name="40% - 강조색4 7 2" xfId="597"/>
    <cellStyle name="40% - 강조색4 7 3" xfId="1025"/>
    <cellStyle name="40% - 강조색5 2" xfId="350"/>
    <cellStyle name="40% - 강조색5 2 2" xfId="351"/>
    <cellStyle name="40% - 강조색5 2 2 2" xfId="352"/>
    <cellStyle name="40% - 강조색5 2 2 2 2" xfId="600"/>
    <cellStyle name="40% - 강조색5 2 2 2 3" xfId="1028"/>
    <cellStyle name="40% - 강조색5 2 2 3" xfId="599"/>
    <cellStyle name="40% - 강조색5 2 2 4" xfId="1027"/>
    <cellStyle name="40% - 강조색5 2 3" xfId="353"/>
    <cellStyle name="40% - 강조색5 2 3 2" xfId="601"/>
    <cellStyle name="40% - 강조색5 2 3 3" xfId="1029"/>
    <cellStyle name="40% - 강조색5 2 4" xfId="663"/>
    <cellStyle name="40% - 강조색5 2 5" xfId="598"/>
    <cellStyle name="40% - 강조색5 2 6" xfId="1026"/>
    <cellStyle name="40% - 강조색5 3" xfId="354"/>
    <cellStyle name="40% - 강조색5 3 2" xfId="355"/>
    <cellStyle name="40% - 강조색5 3 2 2" xfId="356"/>
    <cellStyle name="40% - 강조색5 3 2 2 2" xfId="604"/>
    <cellStyle name="40% - 강조색5 3 2 2 3" xfId="1032"/>
    <cellStyle name="40% - 강조색5 3 2 3" xfId="603"/>
    <cellStyle name="40% - 강조색5 3 2 4" xfId="1031"/>
    <cellStyle name="40% - 강조색5 3 3" xfId="357"/>
    <cellStyle name="40% - 강조색5 3 3 2" xfId="605"/>
    <cellStyle name="40% - 강조색5 3 3 3" xfId="1033"/>
    <cellStyle name="40% - 강조색5 3 4" xfId="602"/>
    <cellStyle name="40% - 강조색5 3 5" xfId="1030"/>
    <cellStyle name="40% - 강조색5 4" xfId="358"/>
    <cellStyle name="40% - 강조색5 4 2" xfId="359"/>
    <cellStyle name="40% - 강조색5 4 2 2" xfId="607"/>
    <cellStyle name="40% - 강조색5 4 2 3" xfId="1035"/>
    <cellStyle name="40% - 강조색5 4 3" xfId="606"/>
    <cellStyle name="40% - 강조색5 4 4" xfId="1034"/>
    <cellStyle name="40% - 강조색5 5" xfId="360"/>
    <cellStyle name="40% - 강조색5 5 2" xfId="361"/>
    <cellStyle name="40% - 강조색5 5 2 2" xfId="609"/>
    <cellStyle name="40% - 강조색5 5 2 3" xfId="1037"/>
    <cellStyle name="40% - 강조색5 5 3" xfId="608"/>
    <cellStyle name="40% - 강조색5 5 4" xfId="1036"/>
    <cellStyle name="40% - 강조색5 6" xfId="362"/>
    <cellStyle name="40% - 강조색5 6 2" xfId="610"/>
    <cellStyle name="40% - 강조색5 6 3" xfId="1038"/>
    <cellStyle name="40% - 강조색5 7" xfId="363"/>
    <cellStyle name="40% - 강조색5 7 2" xfId="611"/>
    <cellStyle name="40% - 강조색5 7 3" xfId="1039"/>
    <cellStyle name="40% - 강조색6 2" xfId="364"/>
    <cellStyle name="40% - 강조색6 2 2" xfId="365"/>
    <cellStyle name="40% - 강조색6 2 2 2" xfId="366"/>
    <cellStyle name="40% - 강조색6 2 2 2 2" xfId="614"/>
    <cellStyle name="40% - 강조색6 2 2 2 3" xfId="1042"/>
    <cellStyle name="40% - 강조색6 2 2 3" xfId="613"/>
    <cellStyle name="40% - 강조색6 2 2 4" xfId="1041"/>
    <cellStyle name="40% - 강조색6 2 3" xfId="367"/>
    <cellStyle name="40% - 강조색6 2 3 2" xfId="615"/>
    <cellStyle name="40% - 강조색6 2 3 3" xfId="1043"/>
    <cellStyle name="40% - 강조색6 2 4" xfId="664"/>
    <cellStyle name="40% - 강조색6 2 5" xfId="612"/>
    <cellStyle name="40% - 강조색6 2 6" xfId="1040"/>
    <cellStyle name="40% - 강조색6 3" xfId="368"/>
    <cellStyle name="40% - 강조색6 3 2" xfId="369"/>
    <cellStyle name="40% - 강조색6 3 2 2" xfId="370"/>
    <cellStyle name="40% - 강조색6 3 2 2 2" xfId="618"/>
    <cellStyle name="40% - 강조색6 3 2 2 3" xfId="1046"/>
    <cellStyle name="40% - 강조색6 3 2 3" xfId="617"/>
    <cellStyle name="40% - 강조색6 3 2 4" xfId="1045"/>
    <cellStyle name="40% - 강조색6 3 3" xfId="371"/>
    <cellStyle name="40% - 강조색6 3 3 2" xfId="619"/>
    <cellStyle name="40% - 강조색6 3 3 3" xfId="1047"/>
    <cellStyle name="40% - 강조색6 3 4" xfId="616"/>
    <cellStyle name="40% - 강조색6 3 5" xfId="1044"/>
    <cellStyle name="40% - 강조색6 4" xfId="372"/>
    <cellStyle name="40% - 강조색6 4 2" xfId="373"/>
    <cellStyle name="40% - 강조색6 4 2 2" xfId="621"/>
    <cellStyle name="40% - 강조색6 4 2 3" xfId="1049"/>
    <cellStyle name="40% - 강조색6 4 3" xfId="620"/>
    <cellStyle name="40% - 강조색6 4 4" xfId="1048"/>
    <cellStyle name="40% - 강조색6 5" xfId="374"/>
    <cellStyle name="40% - 강조색6 5 2" xfId="375"/>
    <cellStyle name="40% - 강조색6 5 2 2" xfId="623"/>
    <cellStyle name="40% - 강조색6 5 2 3" xfId="1051"/>
    <cellStyle name="40% - 강조색6 5 3" xfId="622"/>
    <cellStyle name="40% - 강조색6 5 4" xfId="1050"/>
    <cellStyle name="40% - 강조색6 6" xfId="376"/>
    <cellStyle name="40% - 강조색6 6 2" xfId="624"/>
    <cellStyle name="40% - 강조색6 6 3" xfId="1052"/>
    <cellStyle name="40% - 강조색6 7" xfId="377"/>
    <cellStyle name="40% - 강조색6 7 2" xfId="625"/>
    <cellStyle name="40% - 강조색6 7 3" xfId="1053"/>
    <cellStyle name="60% - 강조색1 2" xfId="665"/>
    <cellStyle name="60% - 강조색2 2" xfId="666"/>
    <cellStyle name="60% - 강조색3 2" xfId="667"/>
    <cellStyle name="60% - 강조색4 2" xfId="668"/>
    <cellStyle name="60% - 강조색5 2" xfId="669"/>
    <cellStyle name="60% - 강조색6 2" xfId="670"/>
    <cellStyle name="A¨­￠￢￠O [0]_INQUIRY ￠?￥i¨u¡AAⓒ￢Aⓒª " xfId="1"/>
    <cellStyle name="A¨­￠￢￠O_INQUIRY ￠?￥i¨u¡AAⓒ￢Aⓒª " xfId="2"/>
    <cellStyle name="AeE­ [0]_°e¾aLIST " xfId="3"/>
    <cellStyle name="ÅëÈ­ [0]_¼ÕÀÍ¿¹»ê" xfId="4"/>
    <cellStyle name="AeE­ [0]_¼OAI¿¹≫e" xfId="5"/>
    <cellStyle name="ÅëÈ­ [0]_ÀÎ°Çºñ,¿ÜÁÖºñ" xfId="6"/>
    <cellStyle name="AeE­ [0]_AI°Cºn,μμ±Þºn" xfId="7"/>
    <cellStyle name="ÅëÈ­ [0]_laroux" xfId="8"/>
    <cellStyle name="AeE­ [0]_laroux_1" xfId="9"/>
    <cellStyle name="ÅëÈ­ [0]_laroux_1" xfId="10"/>
    <cellStyle name="AeE­ [0]_laroux_2" xfId="11"/>
    <cellStyle name="ÅëÈ­ [0]_laroux_2" xfId="12"/>
    <cellStyle name="AeE­ [0]_laroux_2_41-06농림16" xfId="13"/>
    <cellStyle name="ÅëÈ­ [0]_laroux_2_41-06농림16" xfId="14"/>
    <cellStyle name="AeE­ [0]_laroux_2_41-06농림41" xfId="15"/>
    <cellStyle name="ÅëÈ­ [0]_laroux_2_41-06농림41" xfId="16"/>
    <cellStyle name="AeE­ [0]_Sheet1" xfId="17"/>
    <cellStyle name="ÅëÈ­ [0]_Sheet1" xfId="18"/>
    <cellStyle name="AeE­_°e¾aLIST " xfId="19"/>
    <cellStyle name="ÅëÈ­_¼ÕÀÍ¿¹»ê" xfId="20"/>
    <cellStyle name="AeE­_¼OAI¿¹≫e" xfId="21"/>
    <cellStyle name="ÅëÈ­_ÀÎ°Çºñ,¿ÜÁÖºñ" xfId="22"/>
    <cellStyle name="AeE­_AI°Cºn,μμ±Þºn" xfId="23"/>
    <cellStyle name="ÅëÈ­_laroux" xfId="24"/>
    <cellStyle name="AeE­_laroux_1" xfId="25"/>
    <cellStyle name="ÅëÈ­_laroux_1" xfId="26"/>
    <cellStyle name="AeE­_laroux_2" xfId="27"/>
    <cellStyle name="ÅëÈ­_laroux_2" xfId="28"/>
    <cellStyle name="AeE­_laroux_2_41-06농림16" xfId="29"/>
    <cellStyle name="ÅëÈ­_laroux_2_41-06농림16" xfId="30"/>
    <cellStyle name="AeE­_laroux_2_41-06농림41" xfId="31"/>
    <cellStyle name="ÅëÈ­_laroux_2_41-06농림41" xfId="32"/>
    <cellStyle name="AeE­_Sheet1" xfId="33"/>
    <cellStyle name="ÅëÈ­_Sheet1" xfId="34"/>
    <cellStyle name="AeE­_Sheet1_41-06농림16" xfId="35"/>
    <cellStyle name="ÅëÈ­_Sheet1_41-06농림16" xfId="36"/>
    <cellStyle name="AeE­_Sheet1_41-06농림41" xfId="37"/>
    <cellStyle name="ÅëÈ­_Sheet1_41-06농림41" xfId="38"/>
    <cellStyle name="AeE¡ⓒ [0]_INQUIRY ￠?￥i¨u¡AAⓒ￢Aⓒª " xfId="39"/>
    <cellStyle name="AeE¡ⓒ_INQUIRY ￠?￥i¨u¡AAⓒ￢Aⓒª " xfId="40"/>
    <cellStyle name="AÞ¸¶ [0]_°e¾aLIST " xfId="41"/>
    <cellStyle name="ÄÞ¸¶ [0]_¼ÕÀÍ¿¹»ê" xfId="42"/>
    <cellStyle name="AÞ¸¶ [0]_¼OAI¿¹≫e" xfId="43"/>
    <cellStyle name="ÄÞ¸¶ [0]_ÀÎ°Çºñ,¿ÜÁÖºñ" xfId="44"/>
    <cellStyle name="AÞ¸¶ [0]_AI°Cºn,μμ±Þºn" xfId="45"/>
    <cellStyle name="ÄÞ¸¶ [0]_laroux" xfId="46"/>
    <cellStyle name="AÞ¸¶ [0]_laroux_1" xfId="47"/>
    <cellStyle name="ÄÞ¸¶ [0]_laroux_1" xfId="48"/>
    <cellStyle name="AÞ¸¶ [0]_Sheet1" xfId="49"/>
    <cellStyle name="ÄÞ¸¶ [0]_Sheet1" xfId="50"/>
    <cellStyle name="AÞ¸¶_°e¾aLIST " xfId="51"/>
    <cellStyle name="ÄÞ¸¶_¼ÕÀÍ¿¹»ê" xfId="52"/>
    <cellStyle name="AÞ¸¶_¼OAI¿¹≫e" xfId="53"/>
    <cellStyle name="ÄÞ¸¶_ÀÎ°Çºñ,¿ÜÁÖºñ" xfId="54"/>
    <cellStyle name="AÞ¸¶_AI°Cºn,μμ±Þºn" xfId="55"/>
    <cellStyle name="ÄÞ¸¶_laroux" xfId="56"/>
    <cellStyle name="AÞ¸¶_laroux_1" xfId="57"/>
    <cellStyle name="ÄÞ¸¶_laroux_1" xfId="58"/>
    <cellStyle name="AÞ¸¶_Sheet1" xfId="59"/>
    <cellStyle name="ÄÞ¸¶_Sheet1" xfId="60"/>
    <cellStyle name="AÞ¸¶_Sheet1_41-06농림16" xfId="61"/>
    <cellStyle name="ÄÞ¸¶_Sheet1_41-06농림16" xfId="62"/>
    <cellStyle name="AÞ¸¶_Sheet1_41-06농림41" xfId="63"/>
    <cellStyle name="ÄÞ¸¶_Sheet1_41-06농림41" xfId="64"/>
    <cellStyle name="C¡IA¨ª_¡ic¨u¡A¨￢I¨￢¡Æ AN¡Æe " xfId="65"/>
    <cellStyle name="C￥AØ_¿μ¾÷CoE² " xfId="66"/>
    <cellStyle name="Ç¥ÁØ_±â¾È3¿ù" xfId="67"/>
    <cellStyle name="C￥AØ_¼OAI¿¹≫e" xfId="68"/>
    <cellStyle name="Ç¥ÁØ_ÀÎ°Çºñ,¿ÜÁÖºñ" xfId="69"/>
    <cellStyle name="C￥AØ_AI°Cºn,μμ±Þºn" xfId="70"/>
    <cellStyle name="Ç¥ÁØ_laroux" xfId="71"/>
    <cellStyle name="C￥AØ_laroux_1" xfId="72"/>
    <cellStyle name="Ç¥ÁØ_laroux_1" xfId="73"/>
    <cellStyle name="C￥AØ_laroux_1_Sheet1" xfId="74"/>
    <cellStyle name="Ç¥ÁØ_laroux_1_Sheet1" xfId="75"/>
    <cellStyle name="C￥AØ_laroux_2" xfId="76"/>
    <cellStyle name="Ç¥ÁØ_laroux_2" xfId="77"/>
    <cellStyle name="C￥AØ_laroux_2_Sheet1" xfId="78"/>
    <cellStyle name="Ç¥ÁØ_laroux_2_Sheet1" xfId="79"/>
    <cellStyle name="C￥AØ_laroux_3" xfId="80"/>
    <cellStyle name="Ç¥ÁØ_laroux_3" xfId="81"/>
    <cellStyle name="C￥AØ_laroux_4" xfId="82"/>
    <cellStyle name="Ç¥ÁØ_laroux_4" xfId="83"/>
    <cellStyle name="C￥AØ_laroux_Sheet1" xfId="84"/>
    <cellStyle name="Ç¥ÁØ_laroux_Sheet1" xfId="85"/>
    <cellStyle name="C￥AØ_Sheet1" xfId="86"/>
    <cellStyle name="Ç¥ÁØ_Sheet1" xfId="87"/>
    <cellStyle name="Calc Currency (0)" xfId="88"/>
    <cellStyle name="Calc Currency (0) 2" xfId="406"/>
    <cellStyle name="category" xfId="89"/>
    <cellStyle name="Comma" xfId="90"/>
    <cellStyle name="Comma [0]_ SG&amp;A Bridge " xfId="671"/>
    <cellStyle name="Comma_ SG&amp;A Bridge " xfId="672"/>
    <cellStyle name="Comma0" xfId="91"/>
    <cellStyle name="Curren?_x0012_퐀_x0017_?" xfId="92"/>
    <cellStyle name="Currency" xfId="93"/>
    <cellStyle name="Currency [0]_ SG&amp;A Bridge " xfId="673"/>
    <cellStyle name="Currency_ SG&amp;A Bridge " xfId="674"/>
    <cellStyle name="Currency0" xfId="94"/>
    <cellStyle name="Currency0 2" xfId="419"/>
    <cellStyle name="Date" xfId="95"/>
    <cellStyle name="Date 2" xfId="96"/>
    <cellStyle name="Date 3" xfId="97"/>
    <cellStyle name="Fixed" xfId="98"/>
    <cellStyle name="Fixed 2" xfId="99"/>
    <cellStyle name="Fixed 3" xfId="100"/>
    <cellStyle name="Grey" xfId="101"/>
    <cellStyle name="HEADER" xfId="102"/>
    <cellStyle name="Header1" xfId="103"/>
    <cellStyle name="Header2" xfId="104"/>
    <cellStyle name="Heading 1" xfId="105"/>
    <cellStyle name="Heading 2" xfId="106"/>
    <cellStyle name="Heading1" xfId="107"/>
    <cellStyle name="Heading2" xfId="108"/>
    <cellStyle name="Input [yellow]" xfId="109"/>
    <cellStyle name="Model" xfId="110"/>
    <cellStyle name="no dec" xfId="111"/>
    <cellStyle name="Normal - Style1" xfId="112"/>
    <cellStyle name="Normal - Style2" xfId="113"/>
    <cellStyle name="Normal - Style3" xfId="114"/>
    <cellStyle name="Normal - Style4" xfId="115"/>
    <cellStyle name="Normal - Style5" xfId="116"/>
    <cellStyle name="Normal - Style6" xfId="117"/>
    <cellStyle name="Normal - Style7" xfId="118"/>
    <cellStyle name="Normal - Style8" xfId="119"/>
    <cellStyle name="Normal_ SG&amp;A Bridge " xfId="675"/>
    <cellStyle name="Percent" xfId="120"/>
    <cellStyle name="Percent [2]" xfId="121"/>
    <cellStyle name="subhead" xfId="122"/>
    <cellStyle name="Total" xfId="123"/>
    <cellStyle name="Total 2" xfId="124"/>
    <cellStyle name="Total 3" xfId="125"/>
    <cellStyle name="강조색1 2" xfId="676"/>
    <cellStyle name="강조색2 2" xfId="677"/>
    <cellStyle name="강조색3 2" xfId="678"/>
    <cellStyle name="강조색4 2" xfId="679"/>
    <cellStyle name="강조색5 2" xfId="680"/>
    <cellStyle name="강조색6 2" xfId="681"/>
    <cellStyle name="경고문 2" xfId="682"/>
    <cellStyle name="계산 2" xfId="683"/>
    <cellStyle name="길수" xfId="126"/>
    <cellStyle name="나쁨 2" xfId="684"/>
    <cellStyle name="뒤에 오는 하이퍼링크" xfId="407"/>
    <cellStyle name="똿뗦먛귟 [0.00]_PRODUCT DETAIL Q1" xfId="127"/>
    <cellStyle name="똿뗦먛귟_PRODUCT DETAIL Q1" xfId="128"/>
    <cellStyle name="메모 2" xfId="378"/>
    <cellStyle name="메모 2 10" xfId="1054"/>
    <cellStyle name="메모 2 2" xfId="379"/>
    <cellStyle name="메모 2 2 2" xfId="380"/>
    <cellStyle name="메모 2 2 2 2" xfId="381"/>
    <cellStyle name="메모 2 2 2 2 2" xfId="629"/>
    <cellStyle name="메모 2 2 2 2 3" xfId="1057"/>
    <cellStyle name="메모 2 2 2 3" xfId="628"/>
    <cellStyle name="메모 2 2 2 4" xfId="1056"/>
    <cellStyle name="메모 2 2 3" xfId="382"/>
    <cellStyle name="메모 2 2 3 2" xfId="630"/>
    <cellStyle name="메모 2 2 3 3" xfId="1058"/>
    <cellStyle name="메모 2 2 4" xfId="686"/>
    <cellStyle name="메모 2 2 5" xfId="627"/>
    <cellStyle name="메모 2 2 6" xfId="1055"/>
    <cellStyle name="메모 2 3" xfId="383"/>
    <cellStyle name="메모 2 3 2" xfId="384"/>
    <cellStyle name="메모 2 3 2 2" xfId="385"/>
    <cellStyle name="메모 2 3 2 2 2" xfId="633"/>
    <cellStyle name="메모 2 3 2 2 3" xfId="1061"/>
    <cellStyle name="메모 2 3 2 3" xfId="632"/>
    <cellStyle name="메모 2 3 2 4" xfId="1060"/>
    <cellStyle name="메모 2 3 3" xfId="386"/>
    <cellStyle name="메모 2 3 3 2" xfId="634"/>
    <cellStyle name="메모 2 3 3 3" xfId="1062"/>
    <cellStyle name="메모 2 3 4" xfId="631"/>
    <cellStyle name="메모 2 3 5" xfId="1059"/>
    <cellStyle name="메모 2 4" xfId="387"/>
    <cellStyle name="메모 2 4 2" xfId="388"/>
    <cellStyle name="메모 2 4 2 2" xfId="636"/>
    <cellStyle name="메모 2 4 2 3" xfId="1064"/>
    <cellStyle name="메모 2 4 3" xfId="635"/>
    <cellStyle name="메모 2 4 4" xfId="1063"/>
    <cellStyle name="메모 2 5" xfId="389"/>
    <cellStyle name="메모 2 5 2" xfId="390"/>
    <cellStyle name="메모 2 5 2 2" xfId="638"/>
    <cellStyle name="메모 2 5 2 3" xfId="1066"/>
    <cellStyle name="메모 2 5 3" xfId="637"/>
    <cellStyle name="메모 2 5 4" xfId="1065"/>
    <cellStyle name="메모 2 6" xfId="391"/>
    <cellStyle name="메모 2 6 2" xfId="639"/>
    <cellStyle name="메모 2 6 3" xfId="1067"/>
    <cellStyle name="메모 2 7" xfId="392"/>
    <cellStyle name="메모 2 7 2" xfId="640"/>
    <cellStyle name="메모 2 7 3" xfId="1068"/>
    <cellStyle name="메모 2 8" xfId="685"/>
    <cellStyle name="메모 2 9" xfId="626"/>
    <cellStyle name="믅됞 [0.00]_PRODUCT DETAIL Q1" xfId="129"/>
    <cellStyle name="믅됞_PRODUCT DETAIL Q1" xfId="130"/>
    <cellStyle name="백분율 2" xfId="408"/>
    <cellStyle name="백분율 2 2" xfId="131"/>
    <cellStyle name="백분율 2 2 2" xfId="420"/>
    <cellStyle name="백분율 2 3" xfId="417"/>
    <cellStyle name="백분율 2 4" xfId="733"/>
    <cellStyle name="백분율 3" xfId="409"/>
    <cellStyle name="백분율 3 2" xfId="393"/>
    <cellStyle name="백분율 3 3" xfId="687"/>
    <cellStyle name="백분율 3 4" xfId="646"/>
    <cellStyle name="백분율 4" xfId="688"/>
    <cellStyle name="백분율 5" xfId="651"/>
    <cellStyle name="백분율 6" xfId="644"/>
    <cellStyle name="보통 2" xfId="689"/>
    <cellStyle name="뷭?_BOOKSHIP" xfId="132"/>
    <cellStyle name="설명 텍스트 2" xfId="690"/>
    <cellStyle name="셀 확인 2" xfId="691"/>
    <cellStyle name="쉼표 [0]" xfId="209" builtinId="6"/>
    <cellStyle name="쉼표 [0] 10" xfId="692"/>
    <cellStyle name="쉼표 [0] 10 2" xfId="737"/>
    <cellStyle name="쉼표 [0] 10 3" xfId="736"/>
    <cellStyle name="쉼표 [0] 11" xfId="418"/>
    <cellStyle name="쉼표 [0] 11 2" xfId="643"/>
    <cellStyle name="쉼표 [0] 11 3" xfId="1070"/>
    <cellStyle name="쉼표 [0] 18" xfId="394"/>
    <cellStyle name="쉼표 [0] 2" xfId="133"/>
    <cellStyle name="쉼표 [0] 2 10" xfId="134"/>
    <cellStyle name="쉼표 [0] 2 10 2" xfId="648"/>
    <cellStyle name="쉼표 [0] 2 10 3" xfId="739"/>
    <cellStyle name="쉼표 [0] 2 100" xfId="740"/>
    <cellStyle name="쉼표 [0] 2 101" xfId="741"/>
    <cellStyle name="쉼표 [0] 2 102" xfId="742"/>
    <cellStyle name="쉼표 [0] 2 103" xfId="743"/>
    <cellStyle name="쉼표 [0] 2 104" xfId="744"/>
    <cellStyle name="쉼표 [0] 2 105" xfId="745"/>
    <cellStyle name="쉼표 [0] 2 106" xfId="738"/>
    <cellStyle name="쉼표 [0] 2 11" xfId="135"/>
    <cellStyle name="쉼표 [0] 2 11 2" xfId="746"/>
    <cellStyle name="쉼표 [0] 2 12" xfId="136"/>
    <cellStyle name="쉼표 [0] 2 12 2" xfId="747"/>
    <cellStyle name="쉼표 [0] 2 13" xfId="137"/>
    <cellStyle name="쉼표 [0] 2 13 2" xfId="748"/>
    <cellStyle name="쉼표 [0] 2 14" xfId="138"/>
    <cellStyle name="쉼표 [0] 2 14 2" xfId="749"/>
    <cellStyle name="쉼표 [0] 2 15" xfId="139"/>
    <cellStyle name="쉼표 [0] 2 15 2" xfId="750"/>
    <cellStyle name="쉼표 [0] 2 16" xfId="140"/>
    <cellStyle name="쉼표 [0] 2 16 2" xfId="751"/>
    <cellStyle name="쉼표 [0] 2 17" xfId="141"/>
    <cellStyle name="쉼표 [0] 2 17 2" xfId="208"/>
    <cellStyle name="쉼표 [0] 2 17 3" xfId="752"/>
    <cellStyle name="쉼표 [0] 2 18" xfId="207"/>
    <cellStyle name="쉼표 [0] 2 18 2" xfId="753"/>
    <cellStyle name="쉼표 [0] 2 19" xfId="647"/>
    <cellStyle name="쉼표 [0] 2 19 2" xfId="754"/>
    <cellStyle name="쉼표 [0] 2 2" xfId="142"/>
    <cellStyle name="쉼표 [0] 2 2 10" xfId="756"/>
    <cellStyle name="쉼표 [0] 2 2 11" xfId="757"/>
    <cellStyle name="쉼표 [0] 2 2 12" xfId="758"/>
    <cellStyle name="쉼표 [0] 2 2 13" xfId="755"/>
    <cellStyle name="쉼표 [0] 2 2 2" xfId="395"/>
    <cellStyle name="쉼표 [0] 2 2 2 10" xfId="760"/>
    <cellStyle name="쉼표 [0] 2 2 2 11" xfId="761"/>
    <cellStyle name="쉼표 [0] 2 2 2 12" xfId="759"/>
    <cellStyle name="쉼표 [0] 2 2 2 2" xfId="694"/>
    <cellStyle name="쉼표 [0] 2 2 2 2 10" xfId="763"/>
    <cellStyle name="쉼표 [0] 2 2 2 2 11" xfId="764"/>
    <cellStyle name="쉼표 [0] 2 2 2 2 12" xfId="762"/>
    <cellStyle name="쉼표 [0] 2 2 2 2 2" xfId="765"/>
    <cellStyle name="쉼표 [0] 2 2 2 2 3" xfId="766"/>
    <cellStyle name="쉼표 [0] 2 2 2 2 4" xfId="767"/>
    <cellStyle name="쉼표 [0] 2 2 2 2 5" xfId="768"/>
    <cellStyle name="쉼표 [0] 2 2 2 2 6" xfId="769"/>
    <cellStyle name="쉼표 [0] 2 2 2 2 7" xfId="770"/>
    <cellStyle name="쉼표 [0] 2 2 2 2 8" xfId="771"/>
    <cellStyle name="쉼표 [0] 2 2 2 2 9" xfId="772"/>
    <cellStyle name="쉼표 [0] 2 2 2 3" xfId="773"/>
    <cellStyle name="쉼표 [0] 2 2 2 4" xfId="774"/>
    <cellStyle name="쉼표 [0] 2 2 2 5" xfId="775"/>
    <cellStyle name="쉼표 [0] 2 2 2 6" xfId="776"/>
    <cellStyle name="쉼표 [0] 2 2 2 7" xfId="777"/>
    <cellStyle name="쉼표 [0] 2 2 2 8" xfId="778"/>
    <cellStyle name="쉼표 [0] 2 2 2 9" xfId="779"/>
    <cellStyle name="쉼표 [0] 2 2 3" xfId="693"/>
    <cellStyle name="쉼표 [0] 2 2 3 2" xfId="780"/>
    <cellStyle name="쉼표 [0] 2 2 4" xfId="781"/>
    <cellStyle name="쉼표 [0] 2 2 5" xfId="782"/>
    <cellStyle name="쉼표 [0] 2 2 6" xfId="783"/>
    <cellStyle name="쉼표 [0] 2 2 7" xfId="784"/>
    <cellStyle name="쉼표 [0] 2 2 8" xfId="785"/>
    <cellStyle name="쉼표 [0] 2 2 9" xfId="786"/>
    <cellStyle name="쉼표 [0] 2 20" xfId="787"/>
    <cellStyle name="쉼표 [0] 2 21" xfId="788"/>
    <cellStyle name="쉼표 [0] 2 22" xfId="789"/>
    <cellStyle name="쉼표 [0] 2 23" xfId="790"/>
    <cellStyle name="쉼표 [0] 2 24" xfId="791"/>
    <cellStyle name="쉼표 [0] 2 25" xfId="792"/>
    <cellStyle name="쉼표 [0] 2 26" xfId="793"/>
    <cellStyle name="쉼표 [0] 2 27" xfId="794"/>
    <cellStyle name="쉼표 [0] 2 28" xfId="795"/>
    <cellStyle name="쉼표 [0] 2 29" xfId="796"/>
    <cellStyle name="쉼표 [0] 2 3" xfId="143"/>
    <cellStyle name="쉼표 [0] 2 3 2" xfId="797"/>
    <cellStyle name="쉼표 [0] 2 30" xfId="798"/>
    <cellStyle name="쉼표 [0] 2 31" xfId="799"/>
    <cellStyle name="쉼표 [0] 2 32" xfId="800"/>
    <cellStyle name="쉼표 [0] 2 33" xfId="801"/>
    <cellStyle name="쉼표 [0] 2 34" xfId="802"/>
    <cellStyle name="쉼표 [0] 2 35" xfId="803"/>
    <cellStyle name="쉼표 [0] 2 36" xfId="804"/>
    <cellStyle name="쉼표 [0] 2 37" xfId="805"/>
    <cellStyle name="쉼표 [0] 2 38" xfId="806"/>
    <cellStyle name="쉼표 [0] 2 39" xfId="807"/>
    <cellStyle name="쉼표 [0] 2 4" xfId="144"/>
    <cellStyle name="쉼표 [0] 2 4 2" xfId="808"/>
    <cellStyle name="쉼표 [0] 2 40" xfId="809"/>
    <cellStyle name="쉼표 [0] 2 41" xfId="810"/>
    <cellStyle name="쉼표 [0] 2 42" xfId="811"/>
    <cellStyle name="쉼표 [0] 2 43" xfId="812"/>
    <cellStyle name="쉼표 [0] 2 44" xfId="813"/>
    <cellStyle name="쉼표 [0] 2 45" xfId="814"/>
    <cellStyle name="쉼표 [0] 2 46" xfId="815"/>
    <cellStyle name="쉼표 [0] 2 47" xfId="816"/>
    <cellStyle name="쉼표 [0] 2 48" xfId="817"/>
    <cellStyle name="쉼표 [0] 2 49" xfId="818"/>
    <cellStyle name="쉼표 [0] 2 5" xfId="145"/>
    <cellStyle name="쉼표 [0] 2 5 2" xfId="819"/>
    <cellStyle name="쉼표 [0] 2 50" xfId="820"/>
    <cellStyle name="쉼표 [0] 2 51" xfId="821"/>
    <cellStyle name="쉼표 [0] 2 52" xfId="822"/>
    <cellStyle name="쉼표 [0] 2 53" xfId="823"/>
    <cellStyle name="쉼표 [0] 2 54" xfId="824"/>
    <cellStyle name="쉼표 [0] 2 55" xfId="825"/>
    <cellStyle name="쉼표 [0] 2 56" xfId="826"/>
    <cellStyle name="쉼표 [0] 2 57" xfId="827"/>
    <cellStyle name="쉼표 [0] 2 58" xfId="828"/>
    <cellStyle name="쉼표 [0] 2 59" xfId="829"/>
    <cellStyle name="쉼표 [0] 2 6" xfId="146"/>
    <cellStyle name="쉼표 [0] 2 6 2" xfId="830"/>
    <cellStyle name="쉼표 [0] 2 60" xfId="831"/>
    <cellStyle name="쉼표 [0] 2 61" xfId="832"/>
    <cellStyle name="쉼표 [0] 2 62" xfId="833"/>
    <cellStyle name="쉼표 [0] 2 63" xfId="834"/>
    <cellStyle name="쉼표 [0] 2 64" xfId="835"/>
    <cellStyle name="쉼표 [0] 2 65" xfId="836"/>
    <cellStyle name="쉼표 [0] 2 66" xfId="837"/>
    <cellStyle name="쉼표 [0] 2 67" xfId="838"/>
    <cellStyle name="쉼표 [0] 2 68" xfId="839"/>
    <cellStyle name="쉼표 [0] 2 69" xfId="840"/>
    <cellStyle name="쉼표 [0] 2 7" xfId="147"/>
    <cellStyle name="쉼표 [0] 2 7 2" xfId="841"/>
    <cellStyle name="쉼표 [0] 2 70" xfId="842"/>
    <cellStyle name="쉼표 [0] 2 71" xfId="843"/>
    <cellStyle name="쉼표 [0] 2 72" xfId="844"/>
    <cellStyle name="쉼표 [0] 2 73" xfId="845"/>
    <cellStyle name="쉼표 [0] 2 74" xfId="846"/>
    <cellStyle name="쉼표 [0] 2 75" xfId="847"/>
    <cellStyle name="쉼표 [0] 2 76" xfId="848"/>
    <cellStyle name="쉼표 [0] 2 77" xfId="849"/>
    <cellStyle name="쉼표 [0] 2 78" xfId="850"/>
    <cellStyle name="쉼표 [0] 2 79" xfId="851"/>
    <cellStyle name="쉼표 [0] 2 8" xfId="148"/>
    <cellStyle name="쉼표 [0] 2 8 2" xfId="852"/>
    <cellStyle name="쉼표 [0] 2 80" xfId="853"/>
    <cellStyle name="쉼표 [0] 2 81" xfId="854"/>
    <cellStyle name="쉼표 [0] 2 82" xfId="855"/>
    <cellStyle name="쉼표 [0] 2 83" xfId="856"/>
    <cellStyle name="쉼표 [0] 2 84" xfId="857"/>
    <cellStyle name="쉼표 [0] 2 85" xfId="858"/>
    <cellStyle name="쉼표 [0] 2 86" xfId="859"/>
    <cellStyle name="쉼표 [0] 2 87" xfId="860"/>
    <cellStyle name="쉼표 [0] 2 88" xfId="861"/>
    <cellStyle name="쉼표 [0] 2 89" xfId="862"/>
    <cellStyle name="쉼표 [0] 2 9" xfId="149"/>
    <cellStyle name="쉼표 [0] 2 9 2" xfId="863"/>
    <cellStyle name="쉼표 [0] 2 90" xfId="864"/>
    <cellStyle name="쉼표 [0] 2 91" xfId="865"/>
    <cellStyle name="쉼표 [0] 2 92" xfId="866"/>
    <cellStyle name="쉼표 [0] 2 93" xfId="867"/>
    <cellStyle name="쉼표 [0] 2 94" xfId="868"/>
    <cellStyle name="쉼표 [0] 2 95" xfId="869"/>
    <cellStyle name="쉼표 [0] 2 96" xfId="870"/>
    <cellStyle name="쉼표 [0] 2 96 10" xfId="871"/>
    <cellStyle name="쉼표 [0] 2 96 11" xfId="872"/>
    <cellStyle name="쉼표 [0] 2 96 2" xfId="873"/>
    <cellStyle name="쉼표 [0] 2 96 3" xfId="874"/>
    <cellStyle name="쉼표 [0] 2 96 4" xfId="875"/>
    <cellStyle name="쉼표 [0] 2 96 5" xfId="876"/>
    <cellStyle name="쉼표 [0] 2 96 6" xfId="877"/>
    <cellStyle name="쉼표 [0] 2 96 7" xfId="878"/>
    <cellStyle name="쉼표 [0] 2 96 8" xfId="879"/>
    <cellStyle name="쉼표 [0] 2 96 9" xfId="880"/>
    <cellStyle name="쉼표 [0] 2 97" xfId="881"/>
    <cellStyle name="쉼표 [0] 2 98" xfId="882"/>
    <cellStyle name="쉼표 [0] 2 99" xfId="883"/>
    <cellStyle name="쉼표 [0] 3" xfId="150"/>
    <cellStyle name="쉼표 [0] 3 10" xfId="151"/>
    <cellStyle name="쉼표 [0] 3 10 2" xfId="422"/>
    <cellStyle name="쉼표 [0] 3 11" xfId="152"/>
    <cellStyle name="쉼표 [0] 3 11 2" xfId="423"/>
    <cellStyle name="쉼표 [0] 3 12" xfId="153"/>
    <cellStyle name="쉼표 [0] 3 12 2" xfId="424"/>
    <cellStyle name="쉼표 [0] 3 13" xfId="154"/>
    <cellStyle name="쉼표 [0] 3 13 2" xfId="425"/>
    <cellStyle name="쉼표 [0] 3 14" xfId="155"/>
    <cellStyle name="쉼표 [0] 3 14 2" xfId="426"/>
    <cellStyle name="쉼표 [0] 3 15" xfId="156"/>
    <cellStyle name="쉼표 [0] 3 15 2" xfId="427"/>
    <cellStyle name="쉼표 [0] 3 16" xfId="157"/>
    <cellStyle name="쉼표 [0] 3 16 2" xfId="428"/>
    <cellStyle name="쉼표 [0] 3 17" xfId="158"/>
    <cellStyle name="쉼표 [0] 3 17 2" xfId="429"/>
    <cellStyle name="쉼표 [0] 3 18" xfId="410"/>
    <cellStyle name="쉼표 [0] 3 19" xfId="649"/>
    <cellStyle name="쉼표 [0] 3 2" xfId="159"/>
    <cellStyle name="쉼표 [0] 3 2 2" xfId="411"/>
    <cellStyle name="쉼표 [0] 3 2 3" xfId="724"/>
    <cellStyle name="쉼표 [0] 3 2 4" xfId="430"/>
    <cellStyle name="쉼표 [0] 3 20" xfId="734"/>
    <cellStyle name="쉼표 [0] 3 21" xfId="421"/>
    <cellStyle name="쉼표 [0] 3 3" xfId="160"/>
    <cellStyle name="쉼표 [0] 3 3 2" xfId="431"/>
    <cellStyle name="쉼표 [0] 3 4" xfId="161"/>
    <cellStyle name="쉼표 [0] 3 4 2" xfId="432"/>
    <cellStyle name="쉼표 [0] 3 5" xfId="162"/>
    <cellStyle name="쉼표 [0] 3 5 2" xfId="433"/>
    <cellStyle name="쉼표 [0] 3 6" xfId="163"/>
    <cellStyle name="쉼표 [0] 3 6 2" xfId="434"/>
    <cellStyle name="쉼표 [0] 3 7" xfId="164"/>
    <cellStyle name="쉼표 [0] 3 7 2" xfId="435"/>
    <cellStyle name="쉼표 [0] 3 8" xfId="165"/>
    <cellStyle name="쉼표 [0] 3 8 2" xfId="436"/>
    <cellStyle name="쉼표 [0] 3 9" xfId="166"/>
    <cellStyle name="쉼표 [0] 3 9 2" xfId="437"/>
    <cellStyle name="쉼표 [0] 4" xfId="167"/>
    <cellStyle name="쉼표 [0] 4 2" xfId="168"/>
    <cellStyle name="쉼표 [0] 4 2 2" xfId="439"/>
    <cellStyle name="쉼표 [0] 4 3" xfId="169"/>
    <cellStyle name="쉼표 [0] 4 3 2" xfId="440"/>
    <cellStyle name="쉼표 [0] 4 4" xfId="412"/>
    <cellStyle name="쉼표 [0] 4 5" xfId="695"/>
    <cellStyle name="쉼표 [0] 4 6" xfId="735"/>
    <cellStyle name="쉼표 [0] 4 7" xfId="438"/>
    <cellStyle name="쉼표 [0] 5" xfId="170"/>
    <cellStyle name="쉼표 [0] 5 2" xfId="171"/>
    <cellStyle name="쉼표 [0] 5 2 2" xfId="442"/>
    <cellStyle name="쉼표 [0] 5 3" xfId="172"/>
    <cellStyle name="쉼표 [0] 5 3 2" xfId="443"/>
    <cellStyle name="쉼표 [0] 5 4" xfId="696"/>
    <cellStyle name="쉼표 [0] 5 5" xfId="885"/>
    <cellStyle name="쉼표 [0] 5 6" xfId="441"/>
    <cellStyle name="쉼표 [0] 6" xfId="697"/>
    <cellStyle name="쉼표 [0] 7" xfId="413"/>
    <cellStyle name="쉼표 [0] 7 2" xfId="698"/>
    <cellStyle name="쉼표 [0] 8" xfId="699"/>
    <cellStyle name="쉼표 [0] 9" xfId="700"/>
    <cellStyle name="쉼표 [0] 9 2" xfId="725"/>
    <cellStyle name="스타일 1" xfId="173"/>
    <cellStyle name="안건회계법인" xfId="174"/>
    <cellStyle name="연결된 셀 2" xfId="701"/>
    <cellStyle name="요약 2" xfId="702"/>
    <cellStyle name="입력 2" xfId="703"/>
    <cellStyle name="제목 1 2" xfId="704"/>
    <cellStyle name="제목 2 2" xfId="705"/>
    <cellStyle name="제목 3 2" xfId="706"/>
    <cellStyle name="제목 4 2" xfId="707"/>
    <cellStyle name="제목 5" xfId="708"/>
    <cellStyle name="좋음 2" xfId="709"/>
    <cellStyle name="지정되지 않음" xfId="396"/>
    <cellStyle name="지정되지 않음 2" xfId="710"/>
    <cellStyle name="출력 2" xfId="711"/>
    <cellStyle name="콤마 [0]_ 견적기준 FLOW " xfId="175"/>
    <cellStyle name="콤마_ 견적기준 FLOW " xfId="176"/>
    <cellStyle name="표준" xfId="0" builtinId="0"/>
    <cellStyle name="표준 10" xfId="405"/>
    <cellStyle name="표준 10 2" xfId="641"/>
    <cellStyle name="표준 10 3" xfId="1069"/>
    <cellStyle name="표준 10 3 2" xfId="397"/>
    <cellStyle name="표준 11" xfId="642"/>
    <cellStyle name="표준 16 2 2" xfId="398"/>
    <cellStyle name="표준 2" xfId="399"/>
    <cellStyle name="표준 2 10" xfId="177"/>
    <cellStyle name="표준 2 10 2" xfId="444"/>
    <cellStyle name="표준 2 11" xfId="178"/>
    <cellStyle name="표준 2 11 2" xfId="445"/>
    <cellStyle name="표준 2 12" xfId="179"/>
    <cellStyle name="표준 2 12 2" xfId="446"/>
    <cellStyle name="표준 2 13" xfId="180"/>
    <cellStyle name="표준 2 13 2" xfId="447"/>
    <cellStyle name="표준 2 14" xfId="181"/>
    <cellStyle name="표준 2 14 2" xfId="448"/>
    <cellStyle name="표준 2 15" xfId="182"/>
    <cellStyle name="표준 2 15 2" xfId="449"/>
    <cellStyle name="표준 2 16" xfId="183"/>
    <cellStyle name="표준 2 16 2" xfId="450"/>
    <cellStyle name="표준 2 2" xfId="184"/>
    <cellStyle name="표준 2 2 2" xfId="414"/>
    <cellStyle name="표준 2 3" xfId="185"/>
    <cellStyle name="표준 2 3 2" xfId="400"/>
    <cellStyle name="표준 2 3 3" xfId="712"/>
    <cellStyle name="표준 2 3 4" xfId="451"/>
    <cellStyle name="표준 2 4" xfId="186"/>
    <cellStyle name="표준 2 4 2" xfId="452"/>
    <cellStyle name="표준 2 5" xfId="187"/>
    <cellStyle name="표준 2 5 2" xfId="453"/>
    <cellStyle name="표준 2 6" xfId="188"/>
    <cellStyle name="표준 2 6 2" xfId="454"/>
    <cellStyle name="표준 2 7" xfId="189"/>
    <cellStyle name="표준 2 7 2" xfId="455"/>
    <cellStyle name="표준 2 8" xfId="190"/>
    <cellStyle name="표준 2 8 2" xfId="456"/>
    <cellStyle name="표준 2 9" xfId="191"/>
    <cellStyle name="표준 2 9 2" xfId="457"/>
    <cellStyle name="표준 2_시설분담금 내역" xfId="401"/>
    <cellStyle name="표준 3" xfId="402"/>
    <cellStyle name="표준 3 10" xfId="192"/>
    <cellStyle name="표준 3 11" xfId="193"/>
    <cellStyle name="표준 3 12" xfId="194"/>
    <cellStyle name="표준 3 13" xfId="195"/>
    <cellStyle name="표준 3 14" xfId="196"/>
    <cellStyle name="표준 3 15" xfId="197"/>
    <cellStyle name="표준 3 15 2" xfId="650"/>
    <cellStyle name="표준 3 16" xfId="198"/>
    <cellStyle name="표준 3 17" xfId="415"/>
    <cellStyle name="표준 3 18" xfId="884"/>
    <cellStyle name="표준 3 2" xfId="199"/>
    <cellStyle name="표준 3 2 2" xfId="416"/>
    <cellStyle name="표준 3 2 3" xfId="713"/>
    <cellStyle name="표준 3 3" xfId="200"/>
    <cellStyle name="표준 3 3 2" xfId="715"/>
    <cellStyle name="표준 3 3 3" xfId="716"/>
    <cellStyle name="표준 3 3 4" xfId="714"/>
    <cellStyle name="표준 3 4" xfId="201"/>
    <cellStyle name="표준 3 5" xfId="202"/>
    <cellStyle name="표준 3 6" xfId="203"/>
    <cellStyle name="표준 3 7" xfId="204"/>
    <cellStyle name="표준 3 8" xfId="205"/>
    <cellStyle name="표준 3 9" xfId="206"/>
    <cellStyle name="표준 4" xfId="403"/>
    <cellStyle name="표준 4 2" xfId="717"/>
    <cellStyle name="표준 5" xfId="404"/>
    <cellStyle name="표준 5 2" xfId="718"/>
    <cellStyle name="표준 6" xfId="719"/>
    <cellStyle name="표준 69" xfId="652"/>
    <cellStyle name="표준 69 2" xfId="722"/>
    <cellStyle name="표준 69 2 2" xfId="728"/>
    <cellStyle name="표준 69 2 3" xfId="731"/>
    <cellStyle name="표준 69 3" xfId="727"/>
    <cellStyle name="표준 69 4" xfId="730"/>
    <cellStyle name="표준 7" xfId="720"/>
    <cellStyle name="표준 7 2" xfId="726"/>
    <cellStyle name="표준 8" xfId="723"/>
    <cellStyle name="표준 8 2" xfId="729"/>
    <cellStyle name="표준 8 3" xfId="732"/>
    <cellStyle name="표준 9" xfId="645"/>
    <cellStyle name="하이퍼링크 2" xfId="721"/>
  </cellStyles>
  <dxfs count="0"/>
  <tableStyles count="0" defaultTableStyle="TableStyleMedium9" defaultPivotStyle="PivotStyleLight16"/>
  <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c164\c\&#47928;&#49436;&#44288;&#47532;&#52384;\&#44592;%20%20%20%20%20%20&#53440;\EXCEL\99&#49324;&#50629;&#44228;&#54925;\99&#51648;&#52840;\&#51648;&#5284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3468;\D\&#47928;&#49436;&#44288;&#47532;&#52384;\&#44592;%20%20%20%20%20%20&#53440;\EXCEL\99&#49324;&#50629;&#44228;&#54925;\99&#51648;&#52840;\&#51648;&#5284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DOCUME~1\ADMINI~1\LOCALS~1\Temp\C.Lotus.Notes.Data\Documents%20and%20Settings\Administrator\My%20Documents\&#50689;&#50629;&#51088;&#47308;\&#54924;&#51032;&#51088;&#47308;\&#44221;&#50689;&#51204;&#47029;\2004\200405\5&#50900;%20&#44221;&#50689;&#51204;&#47141;&#54924;&#51032;%20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windows\TEMP\C.Lotus.Notes.Data\7&#50900;%20&#44221;&#50689;&#51204;&#47141;&#54924;&#51032;%20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153\c\&#47928;&#49436;&#44288;&#47532;&#52384;\&#44592;%20%20%20%20%20%20&#53440;\EXCEL\99&#49324;&#50629;&#44228;&#54925;\99&#51648;&#52840;\&#51648;&#5284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w115\c\&#47928;&#49436;&#44288;&#47532;&#52384;\&#44592;%20%20%20%20%20%20&#53440;\EXCEL\99&#49324;&#50629;&#44228;&#54925;\99&#51648;&#52840;\&#51648;&#5284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03\c\&#47928;&#49436;&#44288;&#47532;&#52384;\&#44592;%20%20%20%20%20%20&#53440;\EXCEL\99&#49324;&#50629;&#44228;&#54925;\99&#51648;&#52840;\&#51648;&#5284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8;&#50689;\&#49352;%20&#48380;&#47464;%20(e)\DOCUME~1\ADMINI~1\LOCALS~1\Temp\C.Lotus.Notes.Data\&#50689;&#50629;&#51088;&#47308;\&#54924;&#51032;&#51088;&#47308;\&#44221;&#50689;&#51204;&#47029;\2004\200405\5&#50900;%20&#44221;&#50689;&#51204;&#47141;&#54924;&#51032;%20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158\c\MSOFFICE\HEXCEL\&#48376;(&#48512;&#4932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J90\&#51116;&#51221;&#48512;\Windows\&#48148;&#53461;%20&#54868;&#47732;\&#51116;&#51221;&#48512;\&#51060;&#51088;&#48516;&#49437;\&#51648;&#44553;&#51060;&#51088;\98&#45380;&#44036;&#48516;&#445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sers\user\Desktop\2&#44060;&#45380;&#44228;&#54925;%20&#48320;&#44221;\&#46020;&#49884;&#44032;&#49828;&#49324;&#51228;&#52636;&#51088;&#47308;\&#51064;&#52380;&#46020;&#49884;&#44032;&#49828;%202&#44060;&#45380;%20&#44277;&#49324;&#44228;&#54925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4592;&#54925;1&#54016;\(&#44396;)&#44592;&#54925;&#54016;&#44277;&#50857;\&#12307;&#12307;%20&#50696;&#49328;_&#48176;&#44288;&#53804;&#51088;_&#51221;&#52293;&#51088;&#44552;%20&#12307;&#12307;\3.%205&#44060;&#45380;&#44277;&#44553;&#44228;&#54925;\2018&#45380;\&#51064;&#52380;&#49884;%205&#44060;&#45380;%20&#44277;&#44553;&#44228;&#54925;\&#48320;&#44221;\&#46020;&#49884;&#44032;&#49828;%205&#44060;&#45380;%20&#44277;&#44553;&#44228;&#54925;%20&#48320;&#44221;(&#51064;&#52380;&#46020;&#49884;&#44032;&#49828;_2018121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산업현황(판매량)"/>
      <sheetName val="업종코드"/>
      <sheetName val="◀-▶"/>
      <sheetName val="산업현황_판매량_"/>
      <sheetName val="수정시산표"/>
      <sheetName val="데이타(원본)"/>
      <sheetName val="기준"/>
      <sheetName val="3-4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수요개발과판매량"/>
      <sheetName val="입력"/>
      <sheetName val="코스트센터"/>
      <sheetName val="팀 코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별첨 #4(신규계약)"/>
      <sheetName val="별첨 #4(신규공급)"/>
      <sheetName val="투자길이"/>
      <sheetName val="투자금액"/>
      <sheetName val="취합-▶"/>
      <sheetName val="월(실적)"/>
      <sheetName val="월(계획)"/>
      <sheetName val="___"/>
      <sheetName val="데이타(원본)"/>
      <sheetName val="판매량"/>
      <sheetName val="양식3"/>
      <sheetName val="IMPEADENCE MAP 취수장"/>
      <sheetName val="인원_20001101"/>
      <sheetName val="기초자료"/>
      <sheetName val="판매(적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신규계약"/>
      <sheetName val="신규공급"/>
      <sheetName val="투자길이"/>
      <sheetName val="투자금액"/>
      <sheetName val="취합-▶"/>
      <sheetName val="월(실적)"/>
      <sheetName val="월(계획)"/>
      <sheetName val="수요_계약_"/>
      <sheetName val="수요_공급_"/>
      <sheetName val="pipe"/>
      <sheetName val="이자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000000"/>
      <sheetName val="표지"/>
      <sheetName val="목차"/>
      <sheetName val="비용-1"/>
      <sheetName val="비용-2"/>
      <sheetName val="비용-3"/>
      <sheetName val="비용-4"/>
      <sheetName val="비용-5"/>
      <sheetName val="비용-6"/>
      <sheetName val="비용-7"/>
      <sheetName val="비용-8"/>
      <sheetName val="비용-9"/>
      <sheetName val="비용-10"/>
      <sheetName val="비용-11"/>
      <sheetName val="비용-12"/>
      <sheetName val="비용-13"/>
      <sheetName val="비용-14"/>
      <sheetName val="영업외수지"/>
      <sheetName val="개별양식"/>
      <sheetName val="주관양식"/>
      <sheetName val="임원소속"/>
      <sheetName val="근무일수"/>
      <sheetName val="투자효율"/>
      <sheetName val="수요개발과판매량"/>
      <sheetName val="Sheet1"/>
      <sheetName val="수지표"/>
      <sheetName val="셀명"/>
      <sheetName val="◀-▶"/>
      <sheetName val="Sensitivity"/>
      <sheetName val="지침"/>
      <sheetName val="정산이자"/>
      <sheetName val="3"/>
      <sheetName val="8"/>
      <sheetName val="10"/>
      <sheetName val="3.고객만족"/>
      <sheetName val="용도별수요격차"/>
      <sheetName val="화재 탐지 설비"/>
      <sheetName val="계정코드"/>
      <sheetName val="TABLE"/>
      <sheetName val="판매(적용)"/>
      <sheetName val="Sheet2"/>
      <sheetName val="9811"/>
      <sheetName val="팀 코드"/>
      <sheetName val="Sheet5"/>
      <sheetName val="연결임시"/>
      <sheetName val="관경별-기투자"/>
      <sheetName val="건별세부내역(기투자)"/>
      <sheetName val="관경별-진행중"/>
      <sheetName val="건별세부내역(진행중)"/>
      <sheetName val="관경별-미발주"/>
      <sheetName val="건별세부내역(미발주)"/>
      <sheetName val="관경별-취소"/>
      <sheetName val="건별세부내역(취소)"/>
      <sheetName val="관경별-추가예산"/>
      <sheetName val="건별세부내역(추가예산)"/>
      <sheetName val="당초사업계획"/>
      <sheetName val="남부지사 진행사항"/>
      <sheetName val="남부지사 계"/>
      <sheetName val="남부지사 계(추가예산포함)"/>
      <sheetName val="택지개발검토서"/>
      <sheetName val="계획,변경,추가"/>
      <sheetName val="표"/>
      <sheetName val="월별세부내역"/>
      <sheetName val="배관투자수립지침"/>
      <sheetName val="배관투자기준"/>
      <sheetName val="관경별투자양식"/>
      <sheetName val="안전관리지침"/>
      <sheetName val="안전관리양식"/>
      <sheetName val="일반투자지침"/>
      <sheetName val="양식(일반투자)"/>
      <sheetName val="일반투자검토서"/>
      <sheetName val="51-100-PLP공"/>
      <sheetName val="Sheet1 (2)"/>
      <sheetName val="51-100-PLP"/>
      <sheetName val="6m이하 부터"/>
      <sheetName val="-2000년도 실행단가 -PE-공급관"/>
      <sheetName val="-2000년도 실행 단가-PLP-공급관"/>
      <sheetName val="-2000년도 실행 단가-PLP-본관"/>
      <sheetName val="중기투자계획"/>
      <sheetName val="건별투자(기존지역)"/>
      <sheetName val="월별투자양식(기존지역)"/>
      <sheetName val="관경별배관투자(기존지역)"/>
      <sheetName val="월별투자내역(공급안정외)"/>
      <sheetName val="건별투자내역(공급안정외)"/>
      <sheetName val="관경별배관투자(공급안정외)"/>
      <sheetName val="기타시군 표"/>
      <sheetName val="수원시 표"/>
      <sheetName val="51-100-PE"/>
      <sheetName val="Sheet3"/>
      <sheetName val="PAGE1"/>
      <sheetName val="PAGE2"/>
      <sheetName val="PAGE3"/>
      <sheetName val="PAFE4"/>
      <sheetName val="PAGE5"/>
      <sheetName val="PAGE6"/>
      <sheetName val="PAGE7"/>
      <sheetName val="PAGE8"/>
      <sheetName val="PAGE9"/>
      <sheetName val="PAGE10"/>
      <sheetName val="PAGE11"/>
      <sheetName val="PAGE12"/>
      <sheetName val="양식-작성기준"/>
      <sheetName val="양식1"/>
      <sheetName val="관경별배관투자"/>
      <sheetName val="건별투자"/>
      <sheetName val="월별투자"/>
      <sheetName val="양식5"/>
      <sheetName val="양식6"/>
      <sheetName val="양식7"/>
      <sheetName val="양식8"/>
      <sheetName val="양식9"/>
      <sheetName val="양식10"/>
      <sheetName val="양식11"/>
      <sheetName val="설문 평가"/>
      <sheetName val="대상자 분석"/>
      <sheetName val="LNG 1호선 운임"/>
      <sheetName val="12"/>
      <sheetName val="목표부여"/>
      <sheetName val="지표담당"/>
      <sheetName val="5"/>
      <sheetName val="2-2"/>
      <sheetName val="총괄수기"/>
      <sheetName val="108.수선비"/>
      <sheetName val="118.세금과공과"/>
      <sheetName val="이연법인세03"/>
      <sheetName val="99선급비용"/>
      <sheetName val="SG"/>
      <sheetName val="임대장비현황"/>
      <sheetName val="일위대가"/>
      <sheetName val="단가비교표"/>
      <sheetName val="노임단가"/>
      <sheetName val="남부지사_진행사항"/>
      <sheetName val="남부지사_계"/>
      <sheetName val="남부지사_계(추가예산포함)"/>
      <sheetName val="Sheet1_(2)"/>
      <sheetName val="6m이하_부터"/>
      <sheetName val="-2000년도_실행단가_-PE-공급관"/>
      <sheetName val="-2000년도_실행_단가-PLP-공급관"/>
      <sheetName val="-2000년도_실행_단가-PLP-본관"/>
      <sheetName val="기타시군_표"/>
      <sheetName val="수원시_표"/>
      <sheetName val="설문_평가"/>
      <sheetName val="대상자_분석"/>
      <sheetName val="LNG_1호선_운임"/>
      <sheetName val="108_수선비"/>
      <sheetName val="118_세금과공과"/>
      <sheetName val="년도별에특자금"/>
      <sheetName val="IS"/>
      <sheetName val="자금계획"/>
      <sheetName val="년도별일반차입"/>
      <sheetName val="Ref"/>
      <sheetName val="VOL1"/>
      <sheetName val="조정 FACTOR"/>
      <sheetName val="연료비"/>
      <sheetName val="항비"/>
      <sheetName val="인상율-3"/>
      <sheetName val="기본 FACTOR"/>
      <sheetName val="시산표"/>
      <sheetName val="09건별투자"/>
      <sheetName val="투자유가증권평가손익"/>
      <sheetName val="투자자산감액손실"/>
      <sheetName val="심마니지분법평가"/>
      <sheetName val="배당금수익"/>
      <sheetName val="MB(LAB_No.2)"/>
      <sheetName val="D-04"/>
      <sheetName val="투자자산처분손익"/>
      <sheetName val="내역(한신APT)"/>
      <sheetName val="회사제시"/>
      <sheetName val="HVAC"/>
      <sheetName val="TAT"/>
      <sheetName val="YLD"/>
      <sheetName val="임대손익"/>
      <sheetName val="수요_계약_"/>
      <sheetName val="수요_공급_"/>
      <sheetName val="보급율"/>
      <sheetName val="DB_ET200(R. A)"/>
      <sheetName val="PIPE"/>
      <sheetName val="부문손익"/>
      <sheetName val="데이타"/>
      <sheetName val="식재인부"/>
      <sheetName val="Raw DB"/>
      <sheetName val="가도공"/>
      <sheetName val="Training"/>
      <sheetName val="Facility Information"/>
      <sheetName val="General"/>
      <sheetName val="Instructions"/>
      <sheetName val="People"/>
      <sheetName val="Quality"/>
      <sheetName val="Risk"/>
      <sheetName val="분산"/>
      <sheetName val="조건식"/>
      <sheetName val="우수공"/>
      <sheetName val="10월"/>
      <sheetName val="목표관리(조기누적)"/>
      <sheetName val="목표관리(하반기 판매실적)"/>
      <sheetName val="목표관리(누적)"/>
      <sheetName val="7 (2)"/>
      <sheetName val="수금 "/>
      <sheetName val="12월정산수금현황"/>
      <sheetName val="시공관리자 및 현장소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관경별-기투자"/>
      <sheetName val="건별세부내역(기투자)"/>
      <sheetName val="관경별-진행중"/>
      <sheetName val="건별세부내역(진행중)"/>
      <sheetName val="관경별-미발주"/>
      <sheetName val="건별세부내역(미발주)"/>
      <sheetName val="관경별-취소"/>
      <sheetName val="건별세부내역(취소)"/>
      <sheetName val="관경별-추가예산"/>
      <sheetName val="건별세부내역(추가예산)"/>
      <sheetName val="당초사업계획"/>
      <sheetName val="남부지사 진행사항"/>
      <sheetName val="남부지사 계"/>
      <sheetName val="남부지사 계(추가예산포함)"/>
      <sheetName val="택지개발검토서"/>
      <sheetName val="계획,변경,추가"/>
      <sheetName val="표"/>
      <sheetName val="월별세부내역"/>
      <sheetName val="표지"/>
      <sheetName val="배관투자수립지침"/>
      <sheetName val="배관투자기준"/>
      <sheetName val="관경별투자양식"/>
      <sheetName val="안전관리지침"/>
      <sheetName val="안전관리양식"/>
      <sheetName val="일반투자지침"/>
      <sheetName val="양식(일반투자)"/>
      <sheetName val="일반투자검토서"/>
      <sheetName val="51-100-PLP공"/>
      <sheetName val="Sheet1 (2)"/>
      <sheetName val="51-100-PLP"/>
      <sheetName val="6m이하 부터"/>
      <sheetName val="-2000년도 실행단가 -PE-공급관"/>
      <sheetName val="-2000년도 실행 단가-PLP-공급관"/>
      <sheetName val="-2000년도 실행 단가-PLP-본관"/>
      <sheetName val="중기투자계획"/>
      <sheetName val="건별투자(기존지역)"/>
      <sheetName val="월별투자양식(기존지역)"/>
      <sheetName val="관경별배관투자(기존지역)"/>
      <sheetName val="월별투자내역(공급안정외)"/>
      <sheetName val="건별투자내역(공급안정외)"/>
      <sheetName val="관경별배관투자(공급안정외)"/>
      <sheetName val="기타시군 표"/>
      <sheetName val="수원시 표"/>
      <sheetName val="51-100-PE"/>
      <sheetName val="Sheet1"/>
      <sheetName val="Sheet2"/>
      <sheetName val="Sheet3"/>
      <sheetName val="PAGE1"/>
      <sheetName val="PAGE2"/>
      <sheetName val="PAGE3"/>
      <sheetName val="PAFE4"/>
      <sheetName val="PAGE5"/>
      <sheetName val="PAGE6"/>
      <sheetName val="PAGE7"/>
      <sheetName val="PAGE8"/>
      <sheetName val="PAGE9"/>
      <sheetName val="PAGE10"/>
      <sheetName val="PAGE11"/>
      <sheetName val="PAGE12"/>
      <sheetName val="양식-작성기준"/>
      <sheetName val="양식1"/>
      <sheetName val="관경별배관투자"/>
      <sheetName val="건별투자"/>
      <sheetName val="월별투자"/>
      <sheetName val="양식5"/>
      <sheetName val="양식6"/>
      <sheetName val="양식7"/>
      <sheetName val="양식8"/>
      <sheetName val="양식9"/>
      <sheetName val="양식10"/>
      <sheetName val="양식11"/>
      <sheetName val="수요개발과판매량"/>
      <sheetName val="투자효율"/>
      <sheetName val="설문 평가"/>
      <sheetName val="대상자 분석"/>
      <sheetName val="99선급비용"/>
      <sheetName val="Sensitivity"/>
      <sheetName val="SG"/>
      <sheetName val="임대장비현황"/>
      <sheetName val="LNG 1호선 운임"/>
      <sheetName val="12"/>
      <sheetName val="목표부여"/>
      <sheetName val="지표담당"/>
      <sheetName val="일위대가"/>
      <sheetName val="단가비교표"/>
      <sheetName val="노임단가"/>
      <sheetName val="5"/>
      <sheetName val="10"/>
      <sheetName val="2-2"/>
      <sheetName val="총괄수기"/>
      <sheetName val="용도별수요격차"/>
      <sheetName val="108.수선비"/>
      <sheetName val="118.세금과공과"/>
      <sheetName val="이연법인세03"/>
      <sheetName val="지침"/>
      <sheetName val="VOL1"/>
      <sheetName val="◀-▶"/>
      <sheetName val="남부지사_진행사항"/>
      <sheetName val="남부지사_계"/>
      <sheetName val="남부지사_계(추가예산포함)"/>
      <sheetName val="Sheet1_(2)"/>
      <sheetName val="6m이하_부터"/>
      <sheetName val="-2000년도_실행단가_-PE-공급관"/>
      <sheetName val="-2000년도_실행_단가-PLP-공급관"/>
      <sheetName val="-2000년도_실행_단가-PLP-본관"/>
      <sheetName val="기타시군_표"/>
      <sheetName val="수원시_표"/>
      <sheetName val="설문_평가"/>
      <sheetName val="대상자_분석"/>
      <sheetName val="LNG_1호선_운임"/>
      <sheetName val="108_수선비"/>
      <sheetName val="118_세금과공과"/>
      <sheetName val="Training"/>
      <sheetName val="Facility Information"/>
      <sheetName val="General"/>
      <sheetName val="Instructions"/>
      <sheetName val="People"/>
      <sheetName val="Quality"/>
      <sheetName val="Risk"/>
      <sheetName val="분산"/>
      <sheetName val="조건식"/>
      <sheetName val="조정 FACTOR"/>
      <sheetName val="연료비"/>
      <sheetName val="항비"/>
      <sheetName val="인상율-3"/>
      <sheetName val="3"/>
      <sheetName val="8"/>
      <sheetName val="기본 FACTOR"/>
      <sheetName val="시산표"/>
      <sheetName val="09건별투자"/>
      <sheetName val="투자유가증권평가손익"/>
      <sheetName val="투자자산감액손실"/>
      <sheetName val="심마니지분법평가"/>
      <sheetName val="배당금수익"/>
      <sheetName val="MB(LAB_No.2)"/>
      <sheetName val="D-04"/>
      <sheetName val="투자자산처분손익"/>
      <sheetName val="내역(한신APT)"/>
      <sheetName val="회사제시"/>
      <sheetName val="HVAC"/>
      <sheetName val="TAT"/>
      <sheetName val="YLD"/>
      <sheetName val="임대손익"/>
      <sheetName val="수요_계약_"/>
      <sheetName val="수요_공급_"/>
      <sheetName val="보급율"/>
      <sheetName val="DB_ET200(R. A)"/>
      <sheetName val="PIPE"/>
      <sheetName val="부문손익"/>
      <sheetName val="데이타"/>
      <sheetName val="식재인부"/>
      <sheetName val="000000"/>
      <sheetName val="목차"/>
      <sheetName val="비용-1"/>
      <sheetName val="비용-2"/>
      <sheetName val="비용-3"/>
      <sheetName val="비용-4"/>
      <sheetName val="비용-5"/>
      <sheetName val="비용-6"/>
      <sheetName val="비용-7"/>
      <sheetName val="비용-8"/>
      <sheetName val="비용-9"/>
      <sheetName val="비용-10"/>
      <sheetName val="비용-11"/>
      <sheetName val="비용-12"/>
      <sheetName val="비용-13"/>
      <sheetName val="비용-14"/>
      <sheetName val="영업외수지"/>
      <sheetName val="개별양식"/>
      <sheetName val="주관양식"/>
      <sheetName val="임원소속"/>
      <sheetName val="근무일수"/>
      <sheetName val="정산이자"/>
      <sheetName val="3.고객만족"/>
      <sheetName val="수지표"/>
      <sheetName val="셀명"/>
      <sheetName val="화재 탐지 설비"/>
      <sheetName val="계정코드"/>
      <sheetName val="TABLE"/>
      <sheetName val="판매(적용)"/>
      <sheetName val="총무-부동산현황"/>
      <sheetName val="9811"/>
      <sheetName val="팀 코드"/>
      <sheetName val="Sheet5"/>
      <sheetName val="가도공"/>
      <sheetName val="기준"/>
      <sheetName val="수주추정"/>
      <sheetName val="공무부"/>
      <sheetName val="첨부1"/>
      <sheetName val="KY.LE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3"/>
      <sheetName val="◀-▶"/>
      <sheetName val="09건별투자"/>
      <sheetName val="지침"/>
      <sheetName val="투자유가증권평가손익"/>
      <sheetName val="투자자산감액손실"/>
      <sheetName val="심마니지분법평가"/>
      <sheetName val="배당금수익"/>
      <sheetName val="MB(LAB_No.2)"/>
      <sheetName val="D-04"/>
      <sheetName val="투자자산처분손익"/>
      <sheetName val="내역(한신APT)"/>
      <sheetName val="회사제시"/>
      <sheetName val="TAT"/>
      <sheetName val="YLD"/>
      <sheetName val="HVAC"/>
      <sheetName val="LNG 1호선 운임"/>
      <sheetName val="조정 FACTOR"/>
      <sheetName val="연료비"/>
      <sheetName val="항비"/>
      <sheetName val="인상율-3"/>
      <sheetName val="임대손익"/>
      <sheetName val="수요_계약_"/>
      <sheetName val="수요_공급_"/>
      <sheetName val="보급율"/>
      <sheetName val="DB_ET200(R. A)"/>
      <sheetName val="PIPE"/>
      <sheetName val="부문손익"/>
      <sheetName val="데이타"/>
      <sheetName val="식재인부"/>
      <sheetName val="3"/>
      <sheetName val="8"/>
      <sheetName val="총괄수기"/>
      <sheetName val="기본 FACTOR"/>
      <sheetName val="시산표"/>
      <sheetName val="용도별수요격차"/>
      <sheetName val="가도공"/>
      <sheetName val="화재 탐지 설비"/>
      <sheetName val="우수공"/>
      <sheetName val="관경별-기투자"/>
      <sheetName val="건별세부내역(기투자)"/>
      <sheetName val="관경별-진행중"/>
      <sheetName val="건별세부내역(진행중)"/>
      <sheetName val="관경별-미발주"/>
      <sheetName val="건별세부내역(미발주)"/>
      <sheetName val="관경별-취소"/>
      <sheetName val="건별세부내역(취소)"/>
      <sheetName val="관경별-추가예산"/>
      <sheetName val="건별세부내역(추가예산)"/>
      <sheetName val="당초사업계획"/>
      <sheetName val="남부지사 진행사항"/>
      <sheetName val="남부지사 계"/>
      <sheetName val="남부지사 계(추가예산포함)"/>
      <sheetName val="택지개발검토서"/>
      <sheetName val="계획,변경,추가"/>
      <sheetName val="표"/>
      <sheetName val="월별세부내역"/>
      <sheetName val="표지"/>
      <sheetName val="배관투자수립지침"/>
      <sheetName val="배관투자기준"/>
      <sheetName val="관경별투자양식"/>
      <sheetName val="안전관리지침"/>
      <sheetName val="안전관리양식"/>
      <sheetName val="일반투자지침"/>
      <sheetName val="양식(일반투자)"/>
      <sheetName val="일반투자검토서"/>
      <sheetName val="51-100-PLP공"/>
      <sheetName val="Sheet1 (2)"/>
      <sheetName val="51-100-PLP"/>
      <sheetName val="6m이하 부터"/>
      <sheetName val="-2000년도 실행단가 -PE-공급관"/>
      <sheetName val="-2000년도 실행 단가-PLP-공급관"/>
      <sheetName val="-2000년도 실행 단가-PLP-본관"/>
      <sheetName val="중기투자계획"/>
      <sheetName val="건별투자(기존지역)"/>
      <sheetName val="월별투자양식(기존지역)"/>
      <sheetName val="관경별배관투자(기존지역)"/>
      <sheetName val="월별투자내역(공급안정외)"/>
      <sheetName val="건별투자내역(공급안정외)"/>
      <sheetName val="관경별배관투자(공급안정외)"/>
      <sheetName val="기타시군 표"/>
      <sheetName val="수원시 표"/>
      <sheetName val="51-100-PE"/>
      <sheetName val="Sheet1"/>
      <sheetName val="Sheet2"/>
      <sheetName val="Sheet3"/>
      <sheetName val="PAGE1"/>
      <sheetName val="PAGE2"/>
      <sheetName val="PAGE3"/>
      <sheetName val="PAFE4"/>
      <sheetName val="PAGE5"/>
      <sheetName val="PAGE6"/>
      <sheetName val="PAGE7"/>
      <sheetName val="PAGE8"/>
      <sheetName val="PAGE9"/>
      <sheetName val="PAGE10"/>
      <sheetName val="PAGE11"/>
      <sheetName val="PAGE12"/>
      <sheetName val="양식-작성기준"/>
      <sheetName val="양식1"/>
      <sheetName val="관경별배관투자"/>
      <sheetName val="건별투자"/>
      <sheetName val="월별투자"/>
      <sheetName val="양식5"/>
      <sheetName val="양식6"/>
      <sheetName val="양식7"/>
      <sheetName val="양식8"/>
      <sheetName val="양식9"/>
      <sheetName val="양식10"/>
      <sheetName val="양식11"/>
      <sheetName val="수요개발과판매량"/>
      <sheetName val="투자효율"/>
      <sheetName val="설문 평가"/>
      <sheetName val="대상자 분석"/>
      <sheetName val="12"/>
      <sheetName val="목표부여"/>
      <sheetName val="지표담당"/>
      <sheetName val="5"/>
      <sheetName val="10"/>
      <sheetName val="2-2"/>
      <sheetName val="108.수선비"/>
      <sheetName val="118.세금과공과"/>
      <sheetName val="이연법인세03"/>
      <sheetName val="99선급비용"/>
      <sheetName val="Sensitivity"/>
      <sheetName val="SG"/>
      <sheetName val="임대장비현황"/>
      <sheetName val="일위대가"/>
      <sheetName val="단가비교표"/>
      <sheetName val="노임단가"/>
      <sheetName val="남부지사_진행사항"/>
      <sheetName val="남부지사_계"/>
      <sheetName val="남부지사_계(추가예산포함)"/>
      <sheetName val="Sheet1_(2)"/>
      <sheetName val="6m이하_부터"/>
      <sheetName val="-2000년도_실행단가_-PE-공급관"/>
      <sheetName val="-2000년도_실행_단가-PLP-공급관"/>
      <sheetName val="-2000년도_실행_단가-PLP-본관"/>
      <sheetName val="기타시군_표"/>
      <sheetName val="수원시_표"/>
      <sheetName val="설문_평가"/>
      <sheetName val="대상자_분석"/>
      <sheetName val="LNG_1호선_운임"/>
      <sheetName val="108_수선비"/>
      <sheetName val="118_세금과공과"/>
      <sheetName val="VOL1"/>
      <sheetName val="000000"/>
      <sheetName val="목차"/>
      <sheetName val="비용-1"/>
      <sheetName val="비용-2"/>
      <sheetName val="비용-3"/>
      <sheetName val="비용-4"/>
      <sheetName val="비용-5"/>
      <sheetName val="비용-6"/>
      <sheetName val="비용-7"/>
      <sheetName val="비용-8"/>
      <sheetName val="비용-9"/>
      <sheetName val="비용-10"/>
      <sheetName val="비용-11"/>
      <sheetName val="비용-12"/>
      <sheetName val="비용-13"/>
      <sheetName val="비용-14"/>
      <sheetName val="영업외수지"/>
      <sheetName val="개별양식"/>
      <sheetName val="주관양식"/>
      <sheetName val="임원소속"/>
      <sheetName val="근무일수"/>
      <sheetName val="정산이자"/>
      <sheetName val="3.고객만족"/>
      <sheetName val="수지표"/>
      <sheetName val="셀명"/>
      <sheetName val="계정코드"/>
      <sheetName val="TABLE"/>
      <sheetName val="판매(적용)"/>
      <sheetName val="9811"/>
      <sheetName val="팀 코드"/>
      <sheetName val="Sheet5"/>
      <sheetName val="Training"/>
      <sheetName val="Facility Information"/>
      <sheetName val="General"/>
      <sheetName val="Instructions"/>
      <sheetName val="People"/>
      <sheetName val="Quality"/>
      <sheetName val="Risk"/>
      <sheetName val="분산"/>
      <sheetName val="조건식"/>
      <sheetName val="연결임시"/>
      <sheetName val="년도별에특자금"/>
      <sheetName val="IS"/>
      <sheetName val="자금계획"/>
      <sheetName val="년도별일반차입"/>
      <sheetName val="Ref"/>
      <sheetName val="부하"/>
      <sheetName val="MAT"/>
      <sheetName val="수주추정"/>
      <sheetName val="호선"/>
      <sheetName val="수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용"/>
      <sheetName val="◀-▶"/>
      <sheetName val="LNG부분"/>
      <sheetName val="별첨 #4(신규계약)"/>
      <sheetName val="별첨 #4(신규공급)"/>
      <sheetName val="투자길이"/>
      <sheetName val="투자금액"/>
      <sheetName val="취합-▶"/>
      <sheetName val="월(실적)"/>
      <sheetName val="월(계획)"/>
      <sheetName val="___"/>
      <sheetName val="5월 경영전력회의 자료"/>
      <sheetName val="수요"/>
      <sheetName val="판매"/>
      <sheetName val="계획"/>
      <sheetName val="실적"/>
      <sheetName val="전년"/>
      <sheetName val="추정"/>
      <sheetName val="1.투자"/>
      <sheetName val="4. 리스트"/>
      <sheetName val="양식3"/>
      <sheetName val="판매&amp;누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사(판)"/>
      <sheetName val="부산(판)"/>
      <sheetName val="본사판관비"/>
      <sheetName val="손익"/>
      <sheetName val="임대손익"/>
      <sheetName val="인원_20001101"/>
      <sheetName val="본(부산)"/>
      <sheetName val="◀-▶"/>
      <sheetName val="3-4현"/>
      <sheetName val="3-3현"/>
      <sheetName val="판매량"/>
      <sheetName val="물량분석_2"/>
      <sheetName val="工事費など"/>
      <sheetName val="閲覧選択"/>
      <sheetName val="ガス料金"/>
      <sheetName val="Sheet1"/>
      <sheetName val="07~11예금이자"/>
      <sheetName val="양식3"/>
      <sheetName val="현우실적"/>
      <sheetName val="LOGIC_1"/>
      <sheetName val="2000년1차"/>
      <sheetName val="3_4현"/>
      <sheetName val="3_3현"/>
      <sheetName val="13년_건별"/>
      <sheetName val="12년_건별"/>
      <sheetName val="Index"/>
      <sheetName val="1.손익"/>
      <sheetName val="기초자료"/>
      <sheetName val="기계장치"/>
      <sheetName val="#2_일위대가목록"/>
      <sheetName val="15100"/>
      <sheetName val="참고자료"/>
      <sheetName val="산근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트"/>
      <sheetName val="쏘트자료"/>
      <sheetName val="환율이자율"/>
      <sheetName val="44소트"/>
      <sheetName val="34쏘트"/>
      <sheetName val="24쏘트"/>
      <sheetName val="44이자율"/>
      <sheetName val="34이자율"/>
      <sheetName val="44쏘트자료"/>
      <sheetName val="34쏘트자료"/>
      <sheetName val="24쏘트자료"/>
      <sheetName val="24이자율"/>
      <sheetName val="이자율"/>
      <sheetName val="판매량"/>
      <sheetName val="인건비(010330)"/>
      <sheetName val="업종코드"/>
      <sheetName val="임대손익"/>
      <sheetName val="월간"/>
      <sheetName val="인원_20001101"/>
      <sheetName val="97년"/>
      <sheetName val="투자2"/>
      <sheetName val="단가비교"/>
      <sheetName val="98년간분기"/>
      <sheetName val="공사개요"/>
      <sheetName val="견"/>
      <sheetName val="투자예산"/>
      <sheetName val="산출근거"/>
      <sheetName val="비주거용"/>
      <sheetName val="집계표"/>
      <sheetName val="표지"/>
      <sheetName val="수정시산표"/>
      <sheetName val="입력_판매"/>
      <sheetName val="관계주식"/>
      <sheetName val="XREF"/>
      <sheetName val="Convert"/>
      <sheetName val="조정전"/>
      <sheetName val="본사감가상각대장(비품)"/>
      <sheetName val="#3_일위대가목록"/>
      <sheetName val="#2_일위대가목록"/>
      <sheetName val="◀-▶"/>
      <sheetName val="적격심사표"/>
      <sheetName val="이익잉여금처분계산서"/>
      <sheetName val="재무상태변동표"/>
      <sheetName val="제조원가명세서"/>
      <sheetName val="현금흐름표"/>
      <sheetName val="현장별미수"/>
      <sheetName val="소계정"/>
      <sheetName val="본부96(1차)"/>
      <sheetName val="월소계정(최종)"/>
      <sheetName val="본부증가(최종)"/>
      <sheetName val="배부기준별비용"/>
      <sheetName val="unit배부표"/>
      <sheetName val="비교표"/>
      <sheetName val="초고압제조원가계획"/>
      <sheetName val="고압제조원가계획"/>
      <sheetName val="Mark"/>
      <sheetName val="1. Svc_Sales"/>
      <sheetName val="2. Portfolio"/>
      <sheetName val="3. SVC_Price(Avg)"/>
      <sheetName val="4.  Net Gain"/>
      <sheetName val="5.1Q_SVC(callback)"/>
      <sheetName val="5.2 Q_SVC(Response)"/>
      <sheetName val="5.3 Q_SVC(all)"/>
      <sheetName val="SVC_Portfolio(1)"/>
      <sheetName val="변동"/>
      <sheetName val="외화계약"/>
      <sheetName val="2008년판매현황 (조정)"/>
      <sheetName val="연구인원내역"/>
      <sheetName val="세금계산서유"/>
      <sheetName val="Menu_Link"/>
      <sheetName val="퇴충98"/>
      <sheetName val="참고_장르별매출"/>
      <sheetName val="평가결과_사본"/>
      <sheetName val="이름"/>
      <sheetName val="종합2"/>
      <sheetName val="AIR SHOWER(3인용)"/>
      <sheetName val="상품입고집계"/>
      <sheetName val="회사정보"/>
      <sheetName val="매입현황"/>
      <sheetName val="수입"/>
      <sheetName val="시산표"/>
      <sheetName val="공정가치"/>
      <sheetName val="요약BS"/>
      <sheetName val="품의서취합"/>
      <sheetName val="현장"/>
      <sheetName val="상정안건"/>
      <sheetName val="98실적"/>
      <sheetName val="1-7(재가공내역)"/>
      <sheetName val="보험금"/>
      <sheetName val="매출원가"/>
      <sheetName val="총원"/>
      <sheetName val="대리이하_상신양식"/>
      <sheetName val="보정사항"/>
      <sheetName val="신구계정대사표"/>
      <sheetName val="1월"/>
      <sheetName val="WorldQuest"/>
      <sheetName val="admin"/>
      <sheetName val="자료"/>
      <sheetName val="코드"/>
      <sheetName val="매매손실준비금"/>
      <sheetName val="평가금액"/>
      <sheetName val="機器明細(MC)"/>
      <sheetName val="118.세금과공과"/>
      <sheetName val="서식시트"/>
      <sheetName val="1.취수장"/>
      <sheetName val="출자한도"/>
      <sheetName val="판매용03"/>
      <sheetName val="CODE"/>
      <sheetName val="특수직호봉표"/>
      <sheetName val="집연95"/>
      <sheetName val="Intro2"/>
      <sheetName val="Id"/>
      <sheetName val="노임단가"/>
      <sheetName val="Asset98-CAK"/>
      <sheetName val="PMP등급_9월"/>
      <sheetName val="지급이자"/>
      <sheetName val="Project_CF"/>
      <sheetName val="Initial Input Variable"/>
      <sheetName val="1Month+Sheet2!"/>
      <sheetName val="명세표"/>
      <sheetName val="표준지"/>
      <sheetName val="Sheet1"/>
      <sheetName val="견적대비"/>
      <sheetName val="상여 (2)"/>
      <sheetName val="주요품목별판매실적"/>
      <sheetName val="재고자산명세"/>
      <sheetName val="경영비율 "/>
      <sheetName val="3월연장근무"/>
      <sheetName val="생산직"/>
      <sheetName val="9-1차이내역"/>
      <sheetName val="부재예실1월"/>
      <sheetName val="입찰안"/>
      <sheetName val="#REF"/>
      <sheetName val="04_도료_전체_하순"/>
      <sheetName val="실적"/>
      <sheetName val="단가"/>
      <sheetName val="울산자금"/>
      <sheetName val="설계내역서"/>
      <sheetName val="자금청구"/>
      <sheetName val="금강투자2000"/>
      <sheetName val="당좌개설보증용"/>
      <sheetName val="신림자금"/>
      <sheetName val="GC산출"/>
      <sheetName val="당초"/>
      <sheetName val="Sheet4"/>
      <sheetName val="BASE"/>
      <sheetName val="조경내역"/>
      <sheetName val="건축비목군분류"/>
      <sheetName val="두께별"/>
      <sheetName val="승용"/>
      <sheetName val="상용"/>
      <sheetName val="준검 내역서"/>
      <sheetName val="실행내역"/>
      <sheetName val="총괄"/>
      <sheetName val="건재양식"/>
      <sheetName val="00실적"/>
      <sheetName val="판촉계획(고정)"/>
      <sheetName val="배수통관(좌)"/>
      <sheetName val="CAUDIT"/>
      <sheetName val="99선급비용"/>
      <sheetName val="집계"/>
      <sheetName val="퇴직기초"/>
      <sheetName val="산출내역(1)"/>
      <sheetName val="하수급견적대비"/>
      <sheetName val="무형자산명세서"/>
      <sheetName val="FAB별"/>
      <sheetName val="Sheet3"/>
      <sheetName val="내역"/>
      <sheetName val="Macro1"/>
      <sheetName val="지역개발"/>
      <sheetName val="외화가수금"/>
      <sheetName val="2001Org"/>
      <sheetName val="내외국인총괄"/>
      <sheetName val="3월"/>
      <sheetName val="그래프 (2)"/>
      <sheetName val="2.대상자"/>
      <sheetName val="정보"/>
      <sheetName val="데이터베이스"/>
      <sheetName val="9903말 현재"/>
      <sheetName val="당월금액"/>
      <sheetName val="ATM기초철가"/>
      <sheetName val="외화평가"/>
      <sheetName val="Control Sheet"/>
      <sheetName val="인사자료총집계"/>
      <sheetName val="EJ"/>
      <sheetName val="Ⅱ1-0타"/>
      <sheetName val="Cover"/>
      <sheetName val="제품단가"/>
      <sheetName val="수익성분석2"/>
      <sheetName val="합천내역"/>
      <sheetName val="대리이하_승진"/>
      <sheetName val="이자수익보조부"/>
      <sheetName val="SIL98"/>
      <sheetName val="2012년 하반기 승진안 및 상신양식_디자인 파트.xls"/>
      <sheetName val="등록자료"/>
      <sheetName val="GRAPH"/>
      <sheetName val="현장기성(공사)"/>
      <sheetName val="내역서변경성원"/>
      <sheetName val="DATA"/>
      <sheetName val="별첨3.실패원팀"/>
      <sheetName val="매출액월별가중치"/>
      <sheetName val="외주정비"/>
      <sheetName val="매장판(BR)"/>
      <sheetName val="대차대조표"/>
      <sheetName val="3-31"/>
      <sheetName val="금융"/>
      <sheetName val="은행"/>
      <sheetName val="리스"/>
      <sheetName val="보험"/>
      <sheetName val="24.보증금(전신전화가입권)"/>
      <sheetName val="일별자금"/>
      <sheetName val="AIR_SHOWER(3인용)"/>
      <sheetName val="그래프_(2)"/>
      <sheetName val="2_대상자"/>
      <sheetName val="9903말_현재"/>
      <sheetName val="Control_Sheet"/>
      <sheetName val="AIR_SHOWER(3인용)1"/>
      <sheetName val="그래프_(2)1"/>
      <sheetName val="2_대상자1"/>
      <sheetName val="9903말_현재1"/>
      <sheetName val="Control_Sheet1"/>
      <sheetName val="MAIN"/>
      <sheetName val="손익"/>
      <sheetName val="DB"/>
      <sheetName val="견적서"/>
      <sheetName val="98수문일위"/>
      <sheetName val="단말기누계"/>
      <sheetName val="산출근거1"/>
      <sheetName val="98지급계획"/>
      <sheetName val="효용적수"/>
      <sheetName val="인원계획-미화"/>
      <sheetName val="OPREV(대한)"/>
      <sheetName val="손익분석"/>
      <sheetName val="하조서"/>
      <sheetName val="노무비"/>
      <sheetName val="8월차잔"/>
      <sheetName val="이자율별 차입금 적수"/>
      <sheetName val="인건비"/>
      <sheetName val="04년 투자전망"/>
      <sheetName val="급여인상효과-연간부담분"/>
      <sheetName val="가중평균 보통주식02"/>
      <sheetName val="가중평균 보통주식01"/>
      <sheetName val="5사남"/>
      <sheetName val="KA011205"/>
      <sheetName val="T6-6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19계획!R150C4:R158C6" advise="1">
            <x14:values rows="9" cols="3">
              <value t="str">
                <val>산곡동 369-227번지 일원 공급관</val>
              </value>
              <value t="str">
                <val>산곡동 369-530</val>
              </value>
              <value t="str">
                <val>산곡동 369-227</val>
              </value>
              <value t="str">
                <val>부평동 881번지 일원 공급관</val>
              </value>
              <value t="str">
                <val>부평동 918</val>
              </value>
              <value t="str">
                <val>부평동 881</val>
              </value>
              <value t="str">
                <val>부평동 210-2번지 일원 공급관</val>
              </value>
              <value t="str">
                <val>부평동 126-10</val>
              </value>
              <value t="str">
                <val>부평동 210-2</val>
              </value>
              <value t="str">
                <val>십정동 181-233번지 일원 공급관</val>
              </value>
              <value t="str">
                <val>십정동 181-223</val>
              </value>
              <value t="str">
                <val>십정동 181-223</val>
              </value>
              <value t="str">
                <val>청천동 178-6번지 일원 공급관</val>
              </value>
              <value t="str">
                <val>청천동 114</val>
              </value>
              <value t="str">
                <val>청천동 178-6</val>
              </value>
              <value t="str">
                <val>부평동 159-16번지 일원 공급관</val>
              </value>
              <value t="str">
                <val>부평동 160-33</val>
              </value>
              <value t="str">
                <val>부평동 159-16</val>
              </value>
              <value t="str">
                <val>부평동 38-131 박재수 주상복합 인입공급관</val>
              </value>
              <value t="str">
                <val>부평동 38-131</val>
              </value>
              <value t="str">
                <val>부평동 38-131</val>
              </value>
              <value t="str">
                <val>청천동 175-6 김종태오피스텔 인입공급관</val>
              </value>
              <value t="str">
                <val>청천동 175-6</val>
              </value>
              <value t="str">
                <val>청천동 175-6</val>
              </value>
              <value t="str">
                <val>기타투자(예비비)</val>
              </value>
              <value t="str">
                <val>-</val>
              </value>
              <value t="str">
                <val>-</val>
              </value>
            </x14:values>
          </x14:oleItem>
        </mc:Choice>
        <mc:Fallback>
          <oleItem name="!19계획!R150C4:R158C6" advise="1"/>
        </mc:Fallback>
      </mc:AlternateContent>
      <mc:AlternateContent xmlns:mc="http://schemas.openxmlformats.org/markup-compatibility/2006">
        <mc:Choice Requires="x14">
          <x14:oleItem name="!19계획!R165C4:R168C6" advise="1">
            <x14:values rows="4" cols="3">
              <value t="str">
                <val>작전동 679-10 레인보우오피스텔 인입공급관</val>
              </value>
              <value t="str">
                <val>작전동 679-10</val>
              </value>
              <value t="str">
                <val>작전동 679-10</val>
              </value>
              <value t="str">
                <val>계산동 898-5번지 한우리아파트 재건축 인입공급관</val>
              </value>
              <value t="str">
                <val>계산동 898-5</val>
              </value>
              <value t="str">
                <val>계산동 898-5</val>
              </value>
              <value t="str">
                <val>작전동 428-3번지 조양휴캐슬 인입본관</val>
              </value>
              <value t="str">
                <val>작전동 428-3</val>
              </value>
              <value t="str">
                <val>작전동 428-3</val>
              </value>
              <value t="str">
                <val>기타투자(예비비)</val>
              </value>
              <value t="str">
                <val>-</val>
              </value>
              <value t="str">
                <val>-</val>
              </value>
            </x14:values>
          </x14:oleItem>
        </mc:Choice>
        <mc:Fallback>
          <oleItem name="!19계획!R165C4:R168C6" advise="1"/>
        </mc:Fallback>
      </mc:AlternateContent>
      <mc:AlternateContent xmlns:mc="http://schemas.openxmlformats.org/markup-compatibility/2006">
        <mc:Choice Requires="x14">
          <x14:oleItem name="!19계획!R171C4:R186C6" advise="1">
            <x14:values rows="16" cols="3">
              <value t="str">
                <val>검단신도시 1-1공구 본관 1차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본관 2차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공급관 2차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공급관 3차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공급관 4차 매설공사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공급관 5차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공급관 6차 매설공사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공급관 7차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1-1공구 근생5블럭일원 공급관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1-2공구 공급관 2차 연결공사</val>
              </value>
              <value t="str">
                <val>검단신도시</val>
              </value>
              <value t="str">
                <val>검단신도시</val>
              </value>
              <value t="str">
                <val>검단신도시 1-2공구 차도교 #17 공급관 횡단배관 매설공사</val>
              </value>
              <value t="str">
                <val>검단신도시</val>
              </value>
              <value t="str">
                <val>검단신도시</val>
              </value>
              <value t="str">
                <val xml:space="preserve">검단신도시 1-2공구 차도교 #19 공급관 횡단배관 매설공사 </val>
              </value>
              <value t="str">
                <val>검단신도시</val>
              </value>
              <value t="str">
                <val>검단신도시</val>
              </value>
              <value t="str">
                <val>루원시티 루원2 지역정압기 본관 연결공사</val>
              </value>
              <value t="str">
                <val>루원시티</val>
              </value>
              <value t="str">
                <val>루원시티</val>
              </value>
              <value t="str">
                <val>루원시티 본관 3차 연결공사</val>
              </value>
              <value t="str">
                <val>루원시티</val>
              </value>
              <value t="str">
                <val>루원시티</val>
              </value>
              <value t="str">
                <val>루원시티 루원2 지역정압기 후단공급관 연결공사</val>
              </value>
              <value t="str">
                <val>루원시티</val>
              </value>
              <value t="str">
                <val>루원시티</val>
              </value>
              <value t="str">
                <val>루원시티 공급관 3-1차 연결공사</val>
              </value>
              <value t="str">
                <val>루원시티</val>
              </value>
              <value t="str">
                <val>루원시티</val>
              </value>
            </x14:values>
          </x14:oleItem>
        </mc:Choice>
        <mc:Fallback>
          <oleItem name="!19계획!R171C4:R186C6" advise="1"/>
        </mc:Fallback>
      </mc:AlternateContent>
      <mc:AlternateContent xmlns:mc="http://schemas.openxmlformats.org/markup-compatibility/2006">
        <mc:Choice Requires="x14">
          <x14:oleItem name="!19계획!R189C4:R191C6" advise="1">
            <x14:values rows="3" cols="3">
              <value t="str">
                <val>오류동 395 금호마을 일원 공급관 1차 연결공사</val>
              </value>
              <value t="str">
                <val>오류동 369</val>
              </value>
              <value t="str">
                <val>오류동 395-68</val>
              </value>
              <value t="str">
                <val>오류동 395 금호마을 일원 공급관 2차 연결공사</val>
              </value>
              <value t="str">
                <val>오류동 1695</val>
              </value>
              <value t="str">
                <val>오류동 1695</val>
              </value>
              <value t="str">
                <val>오류동 395 금호마을 일원 공급관 3차 연결공사</val>
              </value>
              <value t="str">
                <val>오류동 1695</val>
              </value>
              <value t="str">
                <val>오류동 369-12</val>
              </value>
            </x14:values>
          </x14:oleItem>
        </mc:Choice>
        <mc:Fallback>
          <oleItem name="!19계획!R189C4:R191C6" advise="1"/>
        </mc:Fallback>
      </mc:AlternateContent>
      <mc:AlternateContent xmlns:mc="http://schemas.openxmlformats.org/markup-compatibility/2006">
        <mc:Choice Requires="x14">
          <x14:oleItem name="!19계획!R28C4:R38C6" advise="1">
            <x14:values rows="11" cols="3">
              <value t="str">
                <val>운남동 1540-7번지 일원 공급관</val>
              </value>
              <value t="str">
                <val>운남동 1578</val>
              </value>
              <value t="str">
                <val>운남동 1540-7</val>
              </value>
              <value t="str">
                <val>중산동 1947-1 오션솔레뷰 인입공급관</val>
              </value>
              <value t="str">
                <val>중산동 1947-1</val>
              </value>
              <value t="str">
                <val>중산동 1947-1</val>
              </value>
              <value t="str">
                <val>운서동 3087-2 솔리움센텀스카이 인입공급관</val>
              </value>
              <value t="str">
                <val>운서동 3087-2</val>
              </value>
              <value t="str">
                <val>운서동 3087-2</val>
              </value>
              <value t="str">
                <val>중산동 1873-20 라마다오피스텔 인입공급관</val>
              </value>
              <value t="str">
                <val>중산동 1873-20</val>
              </value>
              <value t="str">
                <val>중산동 1873-20</val>
              </value>
              <value t="str">
                <val>중산동 1873-20 라마다오피스텔 인입본관</val>
              </value>
              <value t="str">
                <val>중산동 1873-20</val>
              </value>
              <value t="str">
                <val>중산동 1873-20</val>
              </value>
              <value t="str">
                <val>운서동 3098-2 센트럴타워오피스텔 인입공급관</val>
              </value>
              <value t="str">
                <val>운서동 3098-2</val>
              </value>
              <value t="str">
                <val>운서동 3098-2</val>
              </value>
              <value t="str">
                <val>운서동 3088-8 더예스오션오피스텔 인입공급관</val>
              </value>
              <value t="str">
                <val>운서동 3088-8</val>
              </value>
              <value t="str">
                <val>운서동 3088-8</val>
              </value>
              <value t="str">
                <val>운서동 3093-8 수린나오피스텔 인입공급관</val>
              </value>
              <value t="str">
                <val>운서동 3093-8</val>
              </value>
              <value t="str">
                <val>운서동 3093-8</val>
              </value>
              <value t="str">
                <val>운서동 3092-3 더예스클라우드오피스텔 인입공급관</val>
              </value>
              <value t="str">
                <val>운서동 3092-3</val>
              </value>
              <value t="str">
                <val>운서동 3092-3</val>
              </value>
              <value t="str">
                <val>중산동 1887-5 LH행복2차아파트 인입공급관</val>
              </value>
              <value t="str">
                <val>중산동 1887-5</val>
              </value>
              <value t="str">
                <val>중산동 1887-5</val>
              </value>
              <value t="str">
                <val>운서동 3091-13 프라임시티3차오피스텔 인입공급관</val>
              </value>
              <value t="str">
                <val>운서동 3091-13</val>
              </value>
              <value t="str">
                <val>운서동 3091-13</val>
              </value>
            </x14:values>
          </x14:oleItem>
        </mc:Choice>
        <mc:Fallback>
          <oleItem name="!19계획!R28C4:R38C6" advise="1"/>
        </mc:Fallback>
      </mc:AlternateContent>
    </oleItems>
  </oleLin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사업자 현황 및 육성"/>
      <sheetName val="2.가스수요공급계획"/>
      <sheetName val="3.공급시설 확충, 투자 및 보급 촉진 계획"/>
      <sheetName val="4.대량 가스사용시설의 공사 및 지원"/>
      <sheetName val="5.가스공급계획변경 사유서"/>
      <sheetName val="2019년 공사계획"/>
      <sheetName val="2020년 공사계획"/>
      <sheetName val="2021년 공사계획"/>
      <sheetName val="2022년 공사계획"/>
      <sheetName val="2023년 공사계획"/>
    </sheetNames>
    <sheetDataSet>
      <sheetData sheetId="0" refreshError="1"/>
      <sheetData sheetId="1" refreshError="1"/>
      <sheetData sheetId="2" refreshError="1">
        <row r="32">
          <cell r="Q32">
            <v>3276.1126612477528</v>
          </cell>
        </row>
        <row r="38">
          <cell r="Q38">
            <v>4135.0229718554183</v>
          </cell>
        </row>
        <row r="44">
          <cell r="Q44">
            <v>2346.6329957399576</v>
          </cell>
        </row>
        <row r="50">
          <cell r="Q50">
            <v>4017.2593049004208</v>
          </cell>
        </row>
      </sheetData>
      <sheetData sheetId="3" refreshError="1">
        <row r="18">
          <cell r="R18">
            <v>1</v>
          </cell>
        </row>
        <row r="25">
          <cell r="R25">
            <v>7318.7643649539532</v>
          </cell>
        </row>
        <row r="26">
          <cell r="R26">
            <v>0</v>
          </cell>
        </row>
        <row r="29">
          <cell r="R29">
            <v>11356.571220760561</v>
          </cell>
        </row>
        <row r="30">
          <cell r="R30">
            <v>1</v>
          </cell>
        </row>
        <row r="33">
          <cell r="R33">
            <v>5001.3772297600735</v>
          </cell>
        </row>
        <row r="34">
          <cell r="R34">
            <v>0.74093264248704571</v>
          </cell>
        </row>
        <row r="37">
          <cell r="R37">
            <v>8534.7399999995541</v>
          </cell>
        </row>
        <row r="38">
          <cell r="R38">
            <v>1.1398963730569989</v>
          </cell>
        </row>
        <row r="42">
          <cell r="R42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Q16"/>
  <sheetViews>
    <sheetView showGridLines="0" view="pageBreakPreview" zoomScale="70" zoomScaleNormal="100" zoomScaleSheetLayoutView="70" workbookViewId="0">
      <selection activeCell="H7" sqref="H7"/>
    </sheetView>
  </sheetViews>
  <sheetFormatPr defaultColWidth="8.88671875" defaultRowHeight="16.5"/>
  <cols>
    <col min="1" max="1" width="10.21875" style="13" customWidth="1"/>
    <col min="2" max="2" width="8.77734375" style="13" customWidth="1"/>
    <col min="3" max="3" width="6.77734375" style="13" customWidth="1"/>
    <col min="4" max="4" width="10.6640625" style="13" customWidth="1"/>
    <col min="5" max="6" width="8.77734375" style="13" customWidth="1"/>
    <col min="7" max="7" width="6.77734375" style="13" customWidth="1"/>
    <col min="8" max="8" width="10.21875" style="13" customWidth="1"/>
    <col min="9" max="10" width="8.77734375" style="13" customWidth="1"/>
    <col min="11" max="11" width="6.77734375" style="13" customWidth="1"/>
    <col min="12" max="12" width="12" style="13" customWidth="1"/>
    <col min="13" max="13" width="11.77734375" style="13" customWidth="1"/>
    <col min="14" max="15" width="8.88671875" style="13"/>
    <col min="16" max="16" width="12.21875" style="13" customWidth="1"/>
    <col min="17" max="16384" width="8.88671875" style="13"/>
  </cols>
  <sheetData>
    <row r="2" spans="1:17" ht="20.25">
      <c r="A2" s="266" t="s">
        <v>21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</row>
    <row r="3" spans="1:17">
      <c r="M3" s="14" t="s">
        <v>4</v>
      </c>
    </row>
    <row r="4" spans="1:17" ht="25.5" customHeight="1">
      <c r="A4" s="267" t="s">
        <v>5</v>
      </c>
      <c r="B4" s="270" t="s">
        <v>22</v>
      </c>
      <c r="C4" s="271"/>
      <c r="D4" s="271"/>
      <c r="E4" s="271"/>
      <c r="F4" s="271"/>
      <c r="G4" s="271"/>
      <c r="H4" s="271"/>
      <c r="I4" s="272"/>
      <c r="J4" s="270" t="s">
        <v>23</v>
      </c>
      <c r="K4" s="271"/>
      <c r="L4" s="271"/>
      <c r="M4" s="271"/>
      <c r="N4" s="271"/>
      <c r="O4" s="271"/>
      <c r="P4" s="271"/>
      <c r="Q4" s="272"/>
    </row>
    <row r="5" spans="1:17" ht="25.5" customHeight="1">
      <c r="A5" s="268"/>
      <c r="B5" s="270" t="s">
        <v>6</v>
      </c>
      <c r="C5" s="271"/>
      <c r="D5" s="271"/>
      <c r="E5" s="272"/>
      <c r="F5" s="270" t="s">
        <v>7</v>
      </c>
      <c r="G5" s="271"/>
      <c r="H5" s="271"/>
      <c r="I5" s="272"/>
      <c r="J5" s="270" t="s">
        <v>6</v>
      </c>
      <c r="K5" s="271"/>
      <c r="L5" s="271"/>
      <c r="M5" s="272"/>
      <c r="N5" s="270" t="s">
        <v>7</v>
      </c>
      <c r="O5" s="271"/>
      <c r="P5" s="271"/>
      <c r="Q5" s="272"/>
    </row>
    <row r="6" spans="1:17" ht="25.5" customHeight="1">
      <c r="A6" s="269"/>
      <c r="B6" s="15" t="s">
        <v>8</v>
      </c>
      <c r="C6" s="15" t="s">
        <v>9</v>
      </c>
      <c r="D6" s="15" t="s">
        <v>10</v>
      </c>
      <c r="E6" s="15" t="s">
        <v>11</v>
      </c>
      <c r="F6" s="15" t="s">
        <v>12</v>
      </c>
      <c r="G6" s="15" t="s">
        <v>13</v>
      </c>
      <c r="H6" s="15" t="s">
        <v>10</v>
      </c>
      <c r="I6" s="15" t="s">
        <v>11</v>
      </c>
      <c r="J6" s="15" t="s">
        <v>8</v>
      </c>
      <c r="K6" s="15" t="s">
        <v>3</v>
      </c>
      <c r="L6" s="15" t="s">
        <v>10</v>
      </c>
      <c r="M6" s="15" t="s">
        <v>11</v>
      </c>
      <c r="N6" s="15" t="s">
        <v>8</v>
      </c>
      <c r="O6" s="15" t="s">
        <v>3</v>
      </c>
      <c r="P6" s="15" t="s">
        <v>10</v>
      </c>
      <c r="Q6" s="15" t="s">
        <v>11</v>
      </c>
    </row>
    <row r="7" spans="1:17" ht="36" customHeight="1">
      <c r="A7" s="16" t="s">
        <v>14</v>
      </c>
      <c r="B7" s="17">
        <f>SUM(B8:B16)</f>
        <v>48560.6470977024</v>
      </c>
      <c r="C7" s="18">
        <f t="shared" ref="C7:E7" si="0">SUM(C8:C16)</f>
        <v>3</v>
      </c>
      <c r="D7" s="18">
        <f t="shared" si="0"/>
        <v>18565865.098650001</v>
      </c>
      <c r="E7" s="18">
        <f t="shared" si="0"/>
        <v>23642</v>
      </c>
      <c r="F7" s="17">
        <f>SUM(F8:F16)</f>
        <v>11920</v>
      </c>
      <c r="G7" s="18">
        <f t="shared" ref="G7:I7" si="1">SUM(G8:G16)</f>
        <v>0</v>
      </c>
      <c r="H7" s="18">
        <f t="shared" si="1"/>
        <v>4252795</v>
      </c>
      <c r="I7" s="18">
        <f t="shared" si="1"/>
        <v>2684</v>
      </c>
      <c r="J7" s="17">
        <f>SUM(J8:J16)</f>
        <v>48560.6470977024</v>
      </c>
      <c r="K7" s="18">
        <f t="shared" ref="K7:M7" si="2">SUM(K8:K16)</f>
        <v>3</v>
      </c>
      <c r="L7" s="18">
        <f t="shared" si="2"/>
        <v>18565865.098650001</v>
      </c>
      <c r="M7" s="18">
        <f t="shared" si="2"/>
        <v>23642</v>
      </c>
      <c r="N7" s="17">
        <f>SUM(N8:N16)</f>
        <v>11920</v>
      </c>
      <c r="O7" s="18">
        <f t="shared" ref="O7:Q7" si="3">SUM(O8:O16)</f>
        <v>0</v>
      </c>
      <c r="P7" s="18">
        <f t="shared" si="3"/>
        <v>4252795</v>
      </c>
      <c r="Q7" s="18">
        <f t="shared" si="3"/>
        <v>2684</v>
      </c>
    </row>
    <row r="8" spans="1:17" ht="36" customHeight="1">
      <c r="A8" s="19" t="s">
        <v>15</v>
      </c>
      <c r="B8" s="20">
        <v>9408.6945966869371</v>
      </c>
      <c r="C8" s="21">
        <v>1</v>
      </c>
      <c r="D8" s="21">
        <v>3693334.397670052</v>
      </c>
      <c r="E8" s="21">
        <v>2107</v>
      </c>
      <c r="F8" s="20">
        <v>792</v>
      </c>
      <c r="G8" s="21">
        <v>0</v>
      </c>
      <c r="H8" s="21">
        <v>225048</v>
      </c>
      <c r="I8" s="21">
        <v>57</v>
      </c>
      <c r="J8" s="20">
        <v>9408.6945966869371</v>
      </c>
      <c r="K8" s="21">
        <v>1</v>
      </c>
      <c r="L8" s="21">
        <v>3693334.397670052</v>
      </c>
      <c r="M8" s="21">
        <v>2107</v>
      </c>
      <c r="N8" s="20">
        <v>792</v>
      </c>
      <c r="O8" s="21">
        <v>0</v>
      </c>
      <c r="P8" s="21">
        <v>225048</v>
      </c>
      <c r="Q8" s="21">
        <v>57</v>
      </c>
    </row>
    <row r="9" spans="1:17" ht="36" customHeight="1">
      <c r="A9" s="22" t="s">
        <v>16</v>
      </c>
      <c r="B9" s="23">
        <v>2601.4023405529733</v>
      </c>
      <c r="C9" s="24">
        <v>0</v>
      </c>
      <c r="D9" s="24">
        <v>926157.8499682917</v>
      </c>
      <c r="E9" s="24">
        <v>264</v>
      </c>
      <c r="F9" s="23">
        <v>1527</v>
      </c>
      <c r="G9" s="24">
        <v>0</v>
      </c>
      <c r="H9" s="24">
        <v>397666</v>
      </c>
      <c r="I9" s="24">
        <v>175</v>
      </c>
      <c r="J9" s="23">
        <v>2601.4023405529733</v>
      </c>
      <c r="K9" s="24">
        <v>0</v>
      </c>
      <c r="L9" s="24">
        <v>926157.8499682917</v>
      </c>
      <c r="M9" s="24">
        <v>264</v>
      </c>
      <c r="N9" s="23">
        <v>1527</v>
      </c>
      <c r="O9" s="24">
        <v>0</v>
      </c>
      <c r="P9" s="24">
        <v>397666</v>
      </c>
      <c r="Q9" s="24">
        <v>175</v>
      </c>
    </row>
    <row r="10" spans="1:17" ht="36" customHeight="1">
      <c r="A10" s="22" t="s">
        <v>17</v>
      </c>
      <c r="B10" s="23">
        <v>6558.269131785366</v>
      </c>
      <c r="C10" s="24">
        <v>0</v>
      </c>
      <c r="D10" s="24">
        <v>2159597.8895867243</v>
      </c>
      <c r="E10" s="24">
        <v>4419</v>
      </c>
      <c r="F10" s="23">
        <v>1667</v>
      </c>
      <c r="G10" s="24">
        <v>0</v>
      </c>
      <c r="H10" s="24">
        <v>540972</v>
      </c>
      <c r="I10" s="24">
        <v>1289</v>
      </c>
      <c r="J10" s="23">
        <v>6558.269131785366</v>
      </c>
      <c r="K10" s="24">
        <v>0</v>
      </c>
      <c r="L10" s="24">
        <v>2159597.8895867243</v>
      </c>
      <c r="M10" s="24">
        <v>4419</v>
      </c>
      <c r="N10" s="23">
        <v>1667</v>
      </c>
      <c r="O10" s="24">
        <v>0</v>
      </c>
      <c r="P10" s="24">
        <v>540972</v>
      </c>
      <c r="Q10" s="24">
        <v>1289</v>
      </c>
    </row>
    <row r="11" spans="1:17" ht="36" customHeight="1">
      <c r="A11" s="22" t="s">
        <v>18</v>
      </c>
      <c r="B11" s="23">
        <v>4148.6504336111702</v>
      </c>
      <c r="C11" s="24">
        <v>0</v>
      </c>
      <c r="D11" s="24">
        <v>1753241.3258475149</v>
      </c>
      <c r="E11" s="24">
        <v>5502</v>
      </c>
      <c r="F11" s="23">
        <v>1445</v>
      </c>
      <c r="G11" s="24">
        <v>0</v>
      </c>
      <c r="H11" s="24">
        <v>366108.99999999994</v>
      </c>
      <c r="I11" s="24">
        <v>127</v>
      </c>
      <c r="J11" s="23">
        <v>4148.6504336111702</v>
      </c>
      <c r="K11" s="24">
        <v>0</v>
      </c>
      <c r="L11" s="24">
        <v>1753241.3258475149</v>
      </c>
      <c r="M11" s="24">
        <v>5502</v>
      </c>
      <c r="N11" s="23">
        <v>1445</v>
      </c>
      <c r="O11" s="24">
        <v>0</v>
      </c>
      <c r="P11" s="24">
        <v>366108.99999999994</v>
      </c>
      <c r="Q11" s="24">
        <v>127</v>
      </c>
    </row>
    <row r="12" spans="1:17" ht="36" customHeight="1">
      <c r="A12" s="22" t="s">
        <v>19</v>
      </c>
      <c r="B12" s="23">
        <v>3004.012439857891</v>
      </c>
      <c r="C12" s="24">
        <v>0</v>
      </c>
      <c r="D12" s="24">
        <v>1090433.6355774179</v>
      </c>
      <c r="E12" s="24">
        <v>2559</v>
      </c>
      <c r="F12" s="23">
        <v>90</v>
      </c>
      <c r="G12" s="24">
        <v>0</v>
      </c>
      <c r="H12" s="24">
        <v>53000</v>
      </c>
      <c r="I12" s="24">
        <v>284</v>
      </c>
      <c r="J12" s="23">
        <v>3004.012439857891</v>
      </c>
      <c r="K12" s="24">
        <v>0</v>
      </c>
      <c r="L12" s="24">
        <v>1090433.6355774179</v>
      </c>
      <c r="M12" s="24">
        <v>2559</v>
      </c>
      <c r="N12" s="23">
        <v>90</v>
      </c>
      <c r="O12" s="24">
        <v>0</v>
      </c>
      <c r="P12" s="24">
        <v>53000</v>
      </c>
      <c r="Q12" s="24">
        <v>284</v>
      </c>
    </row>
    <row r="13" spans="1:17" ht="36" customHeight="1">
      <c r="A13" s="22" t="s">
        <v>0</v>
      </c>
      <c r="B13" s="23">
        <v>2435.5619496147374</v>
      </c>
      <c r="C13" s="24">
        <v>0</v>
      </c>
      <c r="D13" s="24">
        <v>856500</v>
      </c>
      <c r="E13" s="24">
        <v>2159</v>
      </c>
      <c r="F13" s="23">
        <v>375</v>
      </c>
      <c r="G13" s="24">
        <v>0</v>
      </c>
      <c r="H13" s="24">
        <v>201000</v>
      </c>
      <c r="I13" s="24">
        <v>180</v>
      </c>
      <c r="J13" s="23">
        <v>2435.5619496147374</v>
      </c>
      <c r="K13" s="24">
        <v>0</v>
      </c>
      <c r="L13" s="24">
        <v>856500</v>
      </c>
      <c r="M13" s="24">
        <v>2159</v>
      </c>
      <c r="N13" s="23">
        <v>375</v>
      </c>
      <c r="O13" s="24">
        <v>0</v>
      </c>
      <c r="P13" s="24">
        <v>201000</v>
      </c>
      <c r="Q13" s="24">
        <v>180</v>
      </c>
    </row>
    <row r="14" spans="1:17" ht="36" customHeight="1">
      <c r="A14" s="22" t="s">
        <v>1</v>
      </c>
      <c r="B14" s="23">
        <v>2710.5619496147374</v>
      </c>
      <c r="C14" s="24">
        <v>1</v>
      </c>
      <c r="D14" s="24">
        <v>1117500</v>
      </c>
      <c r="E14" s="24">
        <v>2016</v>
      </c>
      <c r="F14" s="23">
        <v>0</v>
      </c>
      <c r="G14" s="24">
        <v>0</v>
      </c>
      <c r="H14" s="24">
        <v>0</v>
      </c>
      <c r="I14" s="24">
        <v>0</v>
      </c>
      <c r="J14" s="23">
        <v>2710.5619496147374</v>
      </c>
      <c r="K14" s="24">
        <v>1</v>
      </c>
      <c r="L14" s="24">
        <v>1117500</v>
      </c>
      <c r="M14" s="24">
        <v>2016</v>
      </c>
      <c r="N14" s="23">
        <v>0</v>
      </c>
      <c r="O14" s="24">
        <v>0</v>
      </c>
      <c r="P14" s="24">
        <v>0</v>
      </c>
      <c r="Q14" s="24">
        <v>0</v>
      </c>
    </row>
    <row r="15" spans="1:17" ht="36" customHeight="1">
      <c r="A15" s="22" t="s">
        <v>2</v>
      </c>
      <c r="B15" s="23">
        <v>5840.5619496147374</v>
      </c>
      <c r="C15" s="24">
        <v>0</v>
      </c>
      <c r="D15" s="24">
        <v>2374500</v>
      </c>
      <c r="E15" s="24">
        <v>2155</v>
      </c>
      <c r="F15" s="23">
        <v>480</v>
      </c>
      <c r="G15" s="24">
        <v>0</v>
      </c>
      <c r="H15" s="24">
        <v>254000</v>
      </c>
      <c r="I15" s="24">
        <v>183</v>
      </c>
      <c r="J15" s="23">
        <v>5840.5619496147374</v>
      </c>
      <c r="K15" s="24">
        <v>0</v>
      </c>
      <c r="L15" s="24">
        <v>2374500</v>
      </c>
      <c r="M15" s="24">
        <v>2155</v>
      </c>
      <c r="N15" s="23">
        <v>480</v>
      </c>
      <c r="O15" s="24">
        <v>0</v>
      </c>
      <c r="P15" s="24">
        <v>254000</v>
      </c>
      <c r="Q15" s="24">
        <v>183</v>
      </c>
    </row>
    <row r="16" spans="1:17" ht="36" customHeight="1">
      <c r="A16" s="25" t="s">
        <v>20</v>
      </c>
      <c r="B16" s="26">
        <v>11852.932306363848</v>
      </c>
      <c r="C16" s="27">
        <v>1</v>
      </c>
      <c r="D16" s="27">
        <v>4594600</v>
      </c>
      <c r="E16" s="27">
        <v>2461</v>
      </c>
      <c r="F16" s="26">
        <v>5544</v>
      </c>
      <c r="G16" s="27">
        <v>0</v>
      </c>
      <c r="H16" s="27">
        <v>2215000</v>
      </c>
      <c r="I16" s="27">
        <v>389</v>
      </c>
      <c r="J16" s="26">
        <v>11852.932306363848</v>
      </c>
      <c r="K16" s="27">
        <v>1</v>
      </c>
      <c r="L16" s="27">
        <v>4594600</v>
      </c>
      <c r="M16" s="27">
        <v>2461</v>
      </c>
      <c r="N16" s="26">
        <v>5544</v>
      </c>
      <c r="O16" s="27">
        <v>0</v>
      </c>
      <c r="P16" s="27">
        <v>2215000</v>
      </c>
      <c r="Q16" s="27">
        <v>389</v>
      </c>
    </row>
  </sheetData>
  <mergeCells count="8">
    <mergeCell ref="A2:M2"/>
    <mergeCell ref="A4:A6"/>
    <mergeCell ref="B4:I4"/>
    <mergeCell ref="B5:E5"/>
    <mergeCell ref="F5:I5"/>
    <mergeCell ref="J5:M5"/>
    <mergeCell ref="J4:Q4"/>
    <mergeCell ref="N5:Q5"/>
  </mergeCells>
  <phoneticPr fontId="7" type="noConversion"/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topLeftCell="B1" workbookViewId="0">
      <selection activeCell="F27" sqref="F27"/>
    </sheetView>
  </sheetViews>
  <sheetFormatPr defaultRowHeight="13.5"/>
  <cols>
    <col min="1" max="1" width="2.33203125" customWidth="1"/>
    <col min="4" max="4" width="7.77734375" customWidth="1"/>
    <col min="5" max="5" width="12.5546875" customWidth="1"/>
    <col min="9" max="9" width="10.5546875" customWidth="1"/>
    <col min="13" max="13" width="10.6640625" customWidth="1"/>
  </cols>
  <sheetData>
    <row r="1" spans="2:14" s="238" customFormat="1"/>
    <row r="2" spans="2:14" s="238" customFormat="1" ht="20.25">
      <c r="B2" s="273" t="s">
        <v>619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</row>
    <row r="3" spans="2:14" s="238" customFormat="1" ht="16.5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6" t="s">
        <v>4</v>
      </c>
    </row>
    <row r="4" spans="2:14" s="238" customFormat="1" ht="19.899999999999999" customHeight="1">
      <c r="B4" s="274" t="s">
        <v>5</v>
      </c>
      <c r="C4" s="277" t="s">
        <v>57</v>
      </c>
      <c r="D4" s="278"/>
      <c r="E4" s="278"/>
      <c r="F4" s="278"/>
      <c r="G4" s="278"/>
      <c r="H4" s="278"/>
      <c r="I4" s="278"/>
      <c r="J4" s="279"/>
      <c r="K4" s="277" t="s">
        <v>58</v>
      </c>
      <c r="L4" s="278"/>
      <c r="M4" s="278"/>
      <c r="N4" s="279"/>
    </row>
    <row r="5" spans="2:14" s="238" customFormat="1" ht="19.899999999999999" customHeight="1">
      <c r="B5" s="275"/>
      <c r="C5" s="277" t="s">
        <v>33</v>
      </c>
      <c r="D5" s="278"/>
      <c r="E5" s="278"/>
      <c r="F5" s="279"/>
      <c r="G5" s="277" t="s">
        <v>7</v>
      </c>
      <c r="H5" s="278"/>
      <c r="I5" s="278"/>
      <c r="J5" s="279"/>
      <c r="K5" s="277" t="s">
        <v>33</v>
      </c>
      <c r="L5" s="278"/>
      <c r="M5" s="278"/>
      <c r="N5" s="279"/>
    </row>
    <row r="6" spans="2:14" s="238" customFormat="1" ht="19.899999999999999" customHeight="1">
      <c r="B6" s="276"/>
      <c r="C6" s="145" t="s">
        <v>8</v>
      </c>
      <c r="D6" s="145" t="s">
        <v>3</v>
      </c>
      <c r="E6" s="145" t="s">
        <v>10</v>
      </c>
      <c r="F6" s="145" t="s">
        <v>11</v>
      </c>
      <c r="G6" s="145" t="s">
        <v>8</v>
      </c>
      <c r="H6" s="145" t="s">
        <v>3</v>
      </c>
      <c r="I6" s="145" t="s">
        <v>10</v>
      </c>
      <c r="J6" s="145" t="s">
        <v>11</v>
      </c>
      <c r="K6" s="145" t="s">
        <v>8</v>
      </c>
      <c r="L6" s="145" t="s">
        <v>3</v>
      </c>
      <c r="M6" s="145" t="s">
        <v>10</v>
      </c>
      <c r="N6" s="145" t="s">
        <v>11</v>
      </c>
    </row>
    <row r="7" spans="2:14" s="238" customFormat="1" ht="24.95" customHeight="1">
      <c r="B7" s="146" t="s">
        <v>14</v>
      </c>
      <c r="C7" s="147">
        <f>SUM(C8:C17)</f>
        <v>52035.4</v>
      </c>
      <c r="D7" s="147">
        <f t="shared" ref="D7:M7" si="0">SUM(D8:D17)</f>
        <v>2</v>
      </c>
      <c r="E7" s="147">
        <f t="shared" si="0"/>
        <v>23324610.504000001</v>
      </c>
      <c r="F7" s="147">
        <f t="shared" si="0"/>
        <v>49830</v>
      </c>
      <c r="G7" s="147">
        <f t="shared" si="0"/>
        <v>19465.5</v>
      </c>
      <c r="H7" s="147">
        <f t="shared" si="0"/>
        <v>0</v>
      </c>
      <c r="I7" s="147">
        <f t="shared" si="0"/>
        <v>6582418.7489999998</v>
      </c>
      <c r="J7" s="147">
        <f t="shared" si="0"/>
        <v>1443</v>
      </c>
      <c r="K7" s="147">
        <f t="shared" si="0"/>
        <v>55234.452815474142</v>
      </c>
      <c r="L7" s="147">
        <f t="shared" si="0"/>
        <v>3.8808290155440446</v>
      </c>
      <c r="M7" s="147">
        <f t="shared" si="0"/>
        <v>17008526.759999998</v>
      </c>
      <c r="N7" s="147">
        <f>SUM(N8:N17)</f>
        <v>31934.02793374355</v>
      </c>
    </row>
    <row r="8" spans="2:14" s="238" customFormat="1" ht="24.95" customHeight="1">
      <c r="B8" s="148" t="s">
        <v>35</v>
      </c>
      <c r="C8" s="149">
        <f>SUMIFS('19계획(변경)'!$F$5:$F$251,'19계획(변경)'!$A$5:$A$251,"경제청")</f>
        <v>4730</v>
      </c>
      <c r="D8" s="149">
        <f>SUMIFS('19계획(변경)'!$G$5:$G$251,'19계획(변경)'!$A$5:$A$251,"경제청")</f>
        <v>2</v>
      </c>
      <c r="E8" s="149">
        <f>SUMIFS('19계획(변경)'!$H$5:$H$251,'19계획(변경)'!$A$5:$A$251,"경제청")</f>
        <v>3130693.054</v>
      </c>
      <c r="F8" s="149">
        <f>SUMIFS('19계획(변경)'!$I$5:$I$251,'19계획(변경)'!$A$5:$A$251,"경제청")</f>
        <v>3667</v>
      </c>
      <c r="G8" s="149">
        <f>SUMIFS('19계획(변경)'!$F$5:$F$251,'19계획(변경)'!$A$5:$A$251,"경제청",'19계획(변경)'!$J$5:$J$251,"보수율가산")</f>
        <v>0</v>
      </c>
      <c r="H8" s="149">
        <f>SUMIFS('19계획(변경)'!$G$5:$G$251,'19계획(변경)'!$A$5:$A$251,"경제청",'19계획(변경)'!$J$5:$J$251,"보수율가산")</f>
        <v>0</v>
      </c>
      <c r="I8" s="149">
        <f>SUMIFS('19계획(변경)'!$H$5:$H$251,'19계획(변경)'!$A$5:$A$251,"경제청",'19계획(변경)'!$J$5:$J$251,"보수율가산")</f>
        <v>0</v>
      </c>
      <c r="J8" s="149">
        <f>SUMIFS('19계획(변경)'!$I$5:$I$251,'19계획(변경)'!$A$5:$A$251,"경제청",'19계획(변경)'!$J$5:$J$251,"보수율가산")</f>
        <v>0</v>
      </c>
      <c r="K8" s="149">
        <f>SUMIFS('20계획(변경'!$F$5:$F$208,'20계획(변경'!$A$5:$A$208,"경제청")</f>
        <v>0</v>
      </c>
      <c r="L8" s="149">
        <f>SUMIFS('20계획(변경'!$G$5:$G$208,'20계획(변경'!$A$5:$A$208,"경제청")</f>
        <v>0</v>
      </c>
      <c r="M8" s="149">
        <f>SUMIFS('20계획(변경'!$H$5:$H$208,'20계획(변경'!$A$5:$A$208,"경제청")</f>
        <v>0</v>
      </c>
      <c r="N8" s="149">
        <f>SUMIFS('20계획(변경'!$I$5:$I$208,'20계획(변경'!$A$5:$A$208,"경제청")</f>
        <v>0</v>
      </c>
    </row>
    <row r="9" spans="2:14" s="238" customFormat="1" ht="24.95" customHeight="1">
      <c r="B9" s="148" t="s">
        <v>15</v>
      </c>
      <c r="C9" s="149">
        <f>SUMIFS('19계획(변경)'!$F$5:$F$251,'19계획(변경)'!$A$5:$A$251,"중구")</f>
        <v>6661.4000000000005</v>
      </c>
      <c r="D9" s="149">
        <f>SUMIFS('19계획(변경)'!$G$5:$G$251,'19계획(변경)'!$A$5:$A$251,"중구")</f>
        <v>0</v>
      </c>
      <c r="E9" s="149">
        <f>SUMIFS('19계획(변경)'!$H$5:$H$251,'19계획(변경)'!$A$5:$A$251,"중구")</f>
        <v>2614510.1770000001</v>
      </c>
      <c r="F9" s="149">
        <f>SUMIFS('19계획(변경)'!$I$5:$I$251,'19계획(변경)'!$A$5:$A$251,"중구")</f>
        <v>5035</v>
      </c>
      <c r="G9" s="149">
        <f>SUMIFS('19계획(변경)'!$F$5:$F$251,'19계획(변경)'!$A$5:$A$251,"중구",'19계획(변경)'!$J$5:$J$251,"보수율가산")</f>
        <v>4455.4000000000005</v>
      </c>
      <c r="H9" s="149">
        <f>SUMIFS('19계획(변경)'!$G$5:$G$251,'19계획(변경)'!$A$5:$A$251,"중구",'19계획(변경)'!$J$5:$J$251,"보수율가산")</f>
        <v>0</v>
      </c>
      <c r="I9" s="149">
        <f>SUMIFS('19계획(변경)'!$H$5:$H$251,'19계획(변경)'!$A$5:$A$251,"중구",'19계획(변경)'!$J$5:$J$251,"보수율가산")</f>
        <v>1308921.577</v>
      </c>
      <c r="J9" s="149">
        <f>SUMIFS('19계획(변경)'!$I$5:$I$251,'19계획(변경)'!$A$5:$A$251,"중구",'19계획(변경)'!$J$5:$J$251,"보수율가산")</f>
        <v>231</v>
      </c>
      <c r="K9" s="149">
        <f>SUMIFS('20계획(변경'!$F$5:$F$208,'20계획(변경'!$A$5:$A$208,"중구")</f>
        <v>4417</v>
      </c>
      <c r="L9" s="149">
        <f>SUMIFS('20계획(변경'!$G$5:$G$208,'20계획(변경'!$A$5:$A$208,"중구")</f>
        <v>1</v>
      </c>
      <c r="M9" s="149">
        <f>SUMIFS('20계획(변경'!$H$5:$H$208,'20계획(변경'!$A$5:$A$208,"중구")</f>
        <v>2145906.6</v>
      </c>
      <c r="N9" s="149">
        <f>SUMIFS('20계획(변경'!$I$5:$I$208,'20계획(변경'!$A$5:$A$208,"중구")</f>
        <v>3778</v>
      </c>
    </row>
    <row r="10" spans="2:14" s="238" customFormat="1" ht="24.95" customHeight="1">
      <c r="B10" s="148" t="s">
        <v>16</v>
      </c>
      <c r="C10" s="149">
        <f>SUMIFS('19계획(변경)'!$F$5:$F$251,'19계획(변경)'!$A$5:$A$251,"동구")</f>
        <v>1672.1000000000001</v>
      </c>
      <c r="D10" s="149">
        <f>SUMIFS('19계획(변경)'!$G$5:$G$251,'19계획(변경)'!$A$5:$A$251,"동구")</f>
        <v>0</v>
      </c>
      <c r="E10" s="149">
        <f>SUMIFS('19계획(변경)'!$H$5:$H$251,'19계획(변경)'!$A$5:$A$251,"동구")</f>
        <v>733412.13800000004</v>
      </c>
      <c r="F10" s="149">
        <f>SUMIFS('19계획(변경)'!$I$5:$I$251,'19계획(변경)'!$A$5:$A$251,"동구")</f>
        <v>590</v>
      </c>
      <c r="G10" s="149">
        <f>SUMIFS('19계획(변경)'!$F$5:$F$251,'19계획(변경)'!$A$5:$A$251,"동구",'19계획(변경)'!$J$5:$J$251,"보수율가산")</f>
        <v>1468.7</v>
      </c>
      <c r="H10" s="149">
        <f>SUMIFS('19계획(변경)'!$G$5:$G$251,'19계획(변경)'!$A$5:$A$251,"동구",'19계획(변경)'!$J$5:$J$251,"보수율가산")</f>
        <v>0</v>
      </c>
      <c r="I10" s="149">
        <f>SUMIFS('19계획(변경)'!$H$5:$H$251,'19계획(변경)'!$A$5:$A$251,"동구",'19계획(변경)'!$J$5:$J$251,"보수율가산")</f>
        <v>468771.01400000002</v>
      </c>
      <c r="J10" s="149">
        <f>SUMIFS('19계획(변경)'!$I$5:$I$251,'19계획(변경)'!$A$5:$A$251,"동구",'19계획(변경)'!$J$5:$J$251,"보수율가산")</f>
        <v>219</v>
      </c>
      <c r="K10" s="149">
        <f>SUMIFS('20계획(변경'!$F$5:$F$208,'20계획(변경'!$A$5:$A$208,"동구")</f>
        <v>366</v>
      </c>
      <c r="L10" s="149">
        <f>SUMIFS('20계획(변경'!$G$5:$G$208,'20계획(변경'!$A$5:$A$208,"동구")</f>
        <v>0</v>
      </c>
      <c r="M10" s="149">
        <f>SUMIFS('20계획(변경'!$H$5:$H$208,'20계획(변경'!$A$5:$A$208,"동구")</f>
        <v>344556.6</v>
      </c>
      <c r="N10" s="149">
        <f>SUMIFS('20계획(변경'!$I$5:$I$208,'20계획(변경'!$A$5:$A$208,"동구")</f>
        <v>9359</v>
      </c>
    </row>
    <row r="11" spans="2:14" s="238" customFormat="1" ht="24.95" customHeight="1">
      <c r="B11" s="148" t="s">
        <v>56</v>
      </c>
      <c r="C11" s="149">
        <f>SUMIFS('19계획(변경)'!$F$5:$F$251,'19계획(변경)'!$A$5:$A$251,"미추홀구")</f>
        <v>3478</v>
      </c>
      <c r="D11" s="149">
        <f>SUMIFS('19계획(변경)'!$G$5:$G$251,'19계획(변경)'!$A$5:$A$251,"미추홀구")</f>
        <v>0</v>
      </c>
      <c r="E11" s="149">
        <f>SUMIFS('19계획(변경)'!$H$5:$H$251,'19계획(변경)'!$A$5:$A$251,"미추홀구")</f>
        <v>1651857.9709999999</v>
      </c>
      <c r="F11" s="149">
        <f>SUMIFS('19계획(변경)'!$I$5:$I$251,'19계획(변경)'!$A$5:$A$251,"미추홀구")</f>
        <v>5024</v>
      </c>
      <c r="G11" s="149">
        <f>SUMIFS('19계획(변경)'!$F$5:$F$251,'19계획(변경)'!$A$5:$A$251,"미추홀구",'19계획(변경)'!$J$5:$J$251,"보수율가산")</f>
        <v>2159.4</v>
      </c>
      <c r="H11" s="149">
        <f>SUMIFS('19계획(변경)'!$G$5:$G$251,'19계획(변경)'!$A$5:$A$251,"미추홀구",'19계획(변경)'!$J$5:$J$251,"보수율가산")</f>
        <v>0</v>
      </c>
      <c r="I11" s="149">
        <f>SUMIFS('19계획(변경)'!$H$5:$H$251,'19계획(변경)'!$A$5:$A$251,"미추홀구",'19계획(변경)'!$J$5:$J$251,"보수율가산")</f>
        <v>718474.19400000002</v>
      </c>
      <c r="J11" s="149">
        <f>SUMIFS('19계획(변경)'!$I$5:$I$251,'19계획(변경)'!$A$5:$A$251,"미추홀구",'19계획(변경)'!$J$5:$J$251,"보수율가산")</f>
        <v>219</v>
      </c>
      <c r="K11" s="149">
        <f>SUMIFS('20계획(변경'!$F$5:$F$208,'20계획(변경'!$A$5:$A$208,"미추홀구")</f>
        <v>2715</v>
      </c>
      <c r="L11" s="149">
        <f>SUMIFS('20계획(변경'!$G$5:$G$208,'20계획(변경'!$A$5:$A$208,"미추홀구")</f>
        <v>0</v>
      </c>
      <c r="M11" s="149">
        <f>SUMIFS('20계획(변경'!$H$5:$H$208,'20계획(변경'!$A$5:$A$208,"미추홀구")</f>
        <v>1412287.6</v>
      </c>
      <c r="N11" s="149">
        <f>SUMIFS('20계획(변경'!$I$5:$I$208,'20계획(변경'!$A$5:$A$208,"미추홀구")</f>
        <v>2775</v>
      </c>
    </row>
    <row r="12" spans="2:14" s="238" customFormat="1" ht="24.95" customHeight="1">
      <c r="B12" s="148" t="s">
        <v>18</v>
      </c>
      <c r="C12" s="149">
        <f>SUMIFS('19계획(변경)'!$F$5:$F$251,'19계획(변경)'!$A$5:$A$251,"연수구")</f>
        <v>3649</v>
      </c>
      <c r="D12" s="149">
        <f>SUMIFS('19계획(변경)'!$G$5:$G$251,'19계획(변경)'!$A$5:$A$251,"연수구")</f>
        <v>0</v>
      </c>
      <c r="E12" s="149">
        <f>SUMIFS('19계획(변경)'!$H$5:$H$251,'19계획(변경)'!$A$5:$A$251,"연수구")</f>
        <v>1074714.622</v>
      </c>
      <c r="F12" s="149">
        <f>SUMIFS('19계획(변경)'!$I$5:$I$251,'19계획(변경)'!$A$5:$A$251,"연수구")</f>
        <v>734</v>
      </c>
      <c r="G12" s="149">
        <f>SUMIFS('19계획(변경)'!$F$5:$F$251,'19계획(변경)'!$A$5:$A$251,"연수구",'19계획(변경)'!$J$5:$J$251,"보수율가산")</f>
        <v>1871</v>
      </c>
      <c r="H12" s="149">
        <f>SUMIFS('19계획(변경)'!$G$5:$G$251,'19계획(변경)'!$A$5:$A$251,"연수구",'19계획(변경)'!$J$5:$J$251,"보수율가산")</f>
        <v>0</v>
      </c>
      <c r="I12" s="149">
        <f>SUMIFS('19계획(변경)'!$H$5:$H$251,'19계획(변경)'!$A$5:$A$251,"연수구",'19계획(변경)'!$J$5:$J$251,"보수율가산")</f>
        <v>576062.96399999992</v>
      </c>
      <c r="J12" s="149">
        <f>SUMIFS('19계획(변경)'!$I$5:$I$251,'19계획(변경)'!$A$5:$A$251,"연수구",'19계획(변경)'!$J$5:$J$251,"보수율가산")</f>
        <v>146</v>
      </c>
      <c r="K12" s="149">
        <f>SUMIFS('20계획(변경'!$F$5:$F$208,'20계획(변경'!$A$5:$A$208,"연수구")</f>
        <v>10845</v>
      </c>
      <c r="L12" s="149">
        <f>SUMIFS('20계획(변경'!$G$5:$G$208,'20계획(변경'!$A$5:$A$208,"연수구")</f>
        <v>0</v>
      </c>
      <c r="M12" s="149">
        <f>SUMIFS('20계획(변경'!$H$5:$H$208,'20계획(변경'!$A$5:$A$208,"연수구")</f>
        <v>4263616.3599999994</v>
      </c>
      <c r="N12" s="149">
        <f>SUMIFS('20계획(변경'!$I$5:$I$208,'20계획(변경'!$A$5:$A$208,"연수구")</f>
        <v>1846</v>
      </c>
    </row>
    <row r="13" spans="2:14" s="238" customFormat="1" ht="24.95" customHeight="1">
      <c r="B13" s="148" t="s">
        <v>19</v>
      </c>
      <c r="C13" s="149">
        <f>SUMIFS('19계획(변경)'!$F$5:$F$251,'19계획(변경)'!$A$5:$A$251,"남동구")</f>
        <v>3899.4</v>
      </c>
      <c r="D13" s="149">
        <f>SUMIFS('19계획(변경)'!$G$5:$G$251,'19계획(변경)'!$A$5:$A$251,"남동구")</f>
        <v>0</v>
      </c>
      <c r="E13" s="149">
        <f>SUMIFS('19계획(변경)'!$H$5:$H$251,'19계획(변경)'!$A$5:$A$251,"남동구")</f>
        <v>2460178.5419999999</v>
      </c>
      <c r="F13" s="149">
        <f>SUMIFS('19계획(변경)'!$I$5:$I$251,'19계획(변경)'!$A$5:$A$251,"남동구")</f>
        <v>8792</v>
      </c>
      <c r="G13" s="149">
        <f>SUMIFS('19계획(변경)'!$F$5:$F$251,'19계획(변경)'!$A$5:$A$251,"남동구",'19계획(변경)'!$J$5:$J$251,"보수율가산")</f>
        <v>751</v>
      </c>
      <c r="H13" s="149">
        <f>SUMIFS('19계획(변경)'!$G$5:$G$251,'19계획(변경)'!$A$5:$A$251,"남동구",'19계획(변경)'!$J$5:$J$251,"보수율가산")</f>
        <v>0</v>
      </c>
      <c r="I13" s="149">
        <f>SUMIFS('19계획(변경)'!$H$5:$H$251,'19계획(변경)'!$A$5:$A$251,"남동구",'19계획(변경)'!$J$5:$J$251,"보수율가산")</f>
        <v>256154</v>
      </c>
      <c r="J13" s="149">
        <f>SUMIFS('19계획(변경)'!$I$5:$I$251,'19계획(변경)'!$A$5:$A$251,"남동구",'19계획(변경)'!$J$5:$J$251,"보수율가산")</f>
        <v>52</v>
      </c>
      <c r="K13" s="149">
        <f>SUMIFS('20계획(변경'!$F$5:$F$208,'20계획(변경'!$A$5:$A$208,"남동구")</f>
        <v>8018.7643649539532</v>
      </c>
      <c r="L13" s="149">
        <f>SUMIFS('20계획(변경'!$G$5:$G$208,'20계획(변경'!$A$5:$A$208,"남동구")</f>
        <v>0</v>
      </c>
      <c r="M13" s="149">
        <f>SUMIFS('20계획(변경'!$H$5:$H$208,'20계획(변경'!$A$5:$A$208,"남동구")</f>
        <v>1744159.6</v>
      </c>
      <c r="N13" s="149">
        <f>SUMIFS('20계획(변경'!$I$5:$I$208,'20계획(변경'!$A$5:$A$208,"남동구")</f>
        <v>3287.1126612477528</v>
      </c>
    </row>
    <row r="14" spans="2:14" s="238" customFormat="1" ht="24.95" customHeight="1">
      <c r="B14" s="148" t="s">
        <v>0</v>
      </c>
      <c r="C14" s="149">
        <f>SUMIFS('19계획(변경)'!$F$5:$F$251,'19계획(변경)'!$A$5:$A$251,"부평구")</f>
        <v>1828</v>
      </c>
      <c r="D14" s="149">
        <f>SUMIFS('19계획(변경)'!$G$5:$G$251,'19계획(변경)'!$A$5:$A$251,"부평구")</f>
        <v>0</v>
      </c>
      <c r="E14" s="149">
        <f>SUMIFS('19계획(변경)'!$H$5:$H$251,'19계획(변경)'!$A$5:$A$251,"부평구")</f>
        <v>975553</v>
      </c>
      <c r="F14" s="149">
        <f>SUMIFS('19계획(변경)'!$I$5:$I$251,'19계획(변경)'!$A$5:$A$251,"부평구")</f>
        <v>7809</v>
      </c>
      <c r="G14" s="149">
        <f>SUMIFS('19계획(변경)'!$F$5:$F$251,'19계획(변경)'!$A$5:$A$251,"부평구",'19계획(변경)'!$J$5:$J$251,"보수율가산")</f>
        <v>232</v>
      </c>
      <c r="H14" s="149">
        <f>SUMIFS('19계획(변경)'!$G$5:$G$251,'19계획(변경)'!$A$5:$A$251,"부평구",'19계획(변경)'!$J$5:$J$251,"보수율가산")</f>
        <v>0</v>
      </c>
      <c r="I14" s="149">
        <f>SUMIFS('19계획(변경)'!$H$5:$H$251,'19계획(변경)'!$A$5:$A$251,"부평구",'19계획(변경)'!$J$5:$J$251,"보수율가산")</f>
        <v>97235</v>
      </c>
      <c r="J14" s="149">
        <f>SUMIFS('19계획(변경)'!$I$5:$I$251,'19계획(변경)'!$A$5:$A$251,"부평구",'19계획(변경)'!$J$5:$J$251,"보수율가산")</f>
        <v>15</v>
      </c>
      <c r="K14" s="149">
        <f>SUMIFS('20계획(변경'!$F$5:$F$208,'20계획(변경'!$A$5:$A$208,"부평구")</f>
        <v>11356.571220760561</v>
      </c>
      <c r="L14" s="149">
        <f>SUMIFS('20계획(변경'!$G$5:$G$208,'20계획(변경'!$A$5:$A$208,"부평구")</f>
        <v>1</v>
      </c>
      <c r="M14" s="149">
        <f>SUMIFS('20계획(변경'!$H$5:$H$208,'20계획(변경'!$A$5:$A$208,"부평구")</f>
        <v>1490000</v>
      </c>
      <c r="N14" s="149">
        <f>SUMIFS('20계획(변경'!$I$5:$I$208,'20계획(변경'!$A$5:$A$208,"부평구")</f>
        <v>4135.0229718554183</v>
      </c>
    </row>
    <row r="15" spans="2:14" s="238" customFormat="1" ht="24.95" customHeight="1">
      <c r="B15" s="148" t="s">
        <v>1</v>
      </c>
      <c r="C15" s="149">
        <f>SUMIFS('19계획(변경)'!$F$5:$F$251,'19계획(변경)'!$A$5:$A$251,"계양구")</f>
        <v>2891.5</v>
      </c>
      <c r="D15" s="149">
        <f>SUMIFS('19계획(변경)'!$G$5:$G$251,'19계획(변경)'!$A$5:$A$251,"계양구")</f>
        <v>0</v>
      </c>
      <c r="E15" s="149">
        <f>SUMIFS('19계획(변경)'!$H$5:$H$251,'19계획(변경)'!$A$5:$A$251,"계양구")</f>
        <v>983694</v>
      </c>
      <c r="F15" s="149">
        <f>SUMIFS('19계획(변경)'!$I$5:$I$251,'19계획(변경)'!$A$5:$A$251,"계양구")</f>
        <v>4796</v>
      </c>
      <c r="G15" s="149">
        <f>SUMIFS('19계획(변경)'!$F$5:$F$251,'19계획(변경)'!$A$5:$A$251,"계양구",'19계획(변경)'!$J$5:$J$251,"보수율가산")</f>
        <v>446</v>
      </c>
      <c r="H15" s="149">
        <f>SUMIFS('19계획(변경)'!$G$5:$G$251,'19계획(변경)'!$A$5:$A$251,"계양구",'19계획(변경)'!$J$5:$J$251,"보수율가산")</f>
        <v>0</v>
      </c>
      <c r="I15" s="149">
        <f>SUMIFS('19계획(변경)'!$H$5:$H$251,'19계획(변경)'!$A$5:$A$251,"계양구",'19계획(변경)'!$J$5:$J$251,"보수율가산")</f>
        <v>150000</v>
      </c>
      <c r="J15" s="149">
        <f>SUMIFS('19계획(변경)'!$I$5:$I$251,'19계획(변경)'!$A$5:$A$251,"계양구",'19계획(변경)'!$J$5:$J$251,"보수율가산")</f>
        <v>34</v>
      </c>
      <c r="K15" s="149">
        <f>SUMIFS('20계획(변경'!$F$5:$F$208,'20계획(변경'!$A$5:$A$208,"계양구")</f>
        <v>5001.3772297600735</v>
      </c>
      <c r="L15" s="149">
        <f>SUMIFS('20계획(변경'!$G$5:$G$208,'20계획(변경'!$A$5:$A$208,"계양구")</f>
        <v>0.74093264248704571</v>
      </c>
      <c r="M15" s="149">
        <f>SUMIFS('20계획(변경'!$H$5:$H$208,'20계획(변경'!$A$5:$A$208,"계양구")</f>
        <v>850000</v>
      </c>
      <c r="N15" s="149">
        <f>SUMIFS('20계획(변경'!$I$5:$I$208,'20계획(변경'!$A$5:$A$208,"계양구")</f>
        <v>2346.6329957399576</v>
      </c>
    </row>
    <row r="16" spans="2:14" s="238" customFormat="1" ht="24.95" customHeight="1">
      <c r="B16" s="148" t="s">
        <v>2</v>
      </c>
      <c r="C16" s="149">
        <f>SUMIFS('19계획(변경)'!$F$5:$F$251,'19계획(변경)'!$A$5:$A$251,"서구")</f>
        <v>15352</v>
      </c>
      <c r="D16" s="149">
        <f>SUMIFS('19계획(변경)'!$G$5:$G$251,'19계획(변경)'!$A$5:$A$251,"서구")</f>
        <v>0</v>
      </c>
      <c r="E16" s="149">
        <f>SUMIFS('19계획(변경)'!$H$5:$H$251,'19계획(변경)'!$A$5:$A$251,"서구")</f>
        <v>6041907</v>
      </c>
      <c r="F16" s="149">
        <f>SUMIFS('19계획(변경)'!$I$5:$I$251,'19계획(변경)'!$A$5:$A$251,"서구")</f>
        <v>12945</v>
      </c>
      <c r="G16" s="149">
        <f>SUMIFS('19계획(변경)'!$F$5:$F$251,'19계획(변경)'!$A$5:$A$251,"서구",'19계획(변경)'!$J$5:$J$251,"보수율가산")</f>
        <v>1437</v>
      </c>
      <c r="H16" s="149">
        <f>SUMIFS('19계획(변경)'!$G$5:$G$251,'19계획(변경)'!$A$5:$A$251,"서구",'19계획(변경)'!$J$5:$J$251,"보수율가산")</f>
        <v>0</v>
      </c>
      <c r="I16" s="149">
        <f>SUMIFS('19계획(변경)'!$H$5:$H$251,'19계획(변경)'!$A$5:$A$251,"서구",'19계획(변경)'!$J$5:$J$251,"보수율가산")</f>
        <v>549622</v>
      </c>
      <c r="J16" s="149">
        <f>SUMIFS('19계획(변경)'!$I$5:$I$251,'19계획(변경)'!$A$5:$A$251,"서구",'19계획(변경)'!$J$5:$J$251,"보수율가산")</f>
        <v>134</v>
      </c>
      <c r="K16" s="149">
        <f>SUMIFS('20계획(변경'!$F$5:$F$208,'20계획(변경'!$A$5:$A$208,"서구")</f>
        <v>8534.7399999995541</v>
      </c>
      <c r="L16" s="149">
        <f>SUMIFS('20계획(변경'!$G$5:$G$208,'20계획(변경'!$A$5:$A$208,"서구")</f>
        <v>1.1398963730569989</v>
      </c>
      <c r="M16" s="149">
        <f>SUMIFS('20계획(변경'!$H$5:$H$208,'20계획(변경'!$A$5:$A$208,"서구")</f>
        <v>1758000</v>
      </c>
      <c r="N16" s="149">
        <f>SUMIFS('20계획(변경'!$I$5:$I$208,'20계획(변경'!$A$5:$A$208,"서구")</f>
        <v>4017.2593049004208</v>
      </c>
    </row>
    <row r="17" spans="2:14" s="238" customFormat="1" ht="24.95" customHeight="1">
      <c r="B17" s="148" t="s">
        <v>20</v>
      </c>
      <c r="C17" s="149">
        <f>SUMIFS('19계획(변경)'!$F$5:$F$251,'19계획(변경)'!$A$5:$A$251,"강화군")</f>
        <v>7874</v>
      </c>
      <c r="D17" s="149">
        <f>SUMIFS('19계획(변경)'!$G$5:$G$251,'19계획(변경)'!$A$5:$A$251,"강화군")</f>
        <v>0</v>
      </c>
      <c r="E17" s="149">
        <f>SUMIFS('19계획(변경)'!$H$5:$H$251,'19계획(변경)'!$A$5:$A$251,"강화군")</f>
        <v>3658090</v>
      </c>
      <c r="F17" s="149">
        <f>SUMIFS('19계획(변경)'!$I$5:$I$251,'19계획(변경)'!$A$5:$A$251,"강화군")</f>
        <v>438</v>
      </c>
      <c r="G17" s="149">
        <f>SUMIFS('19계획(변경)'!$F$5:$F$251,'19계획(변경)'!$A$5:$A$251,"강화군",'19계획(변경)'!$J$5:$J$251,"보수율가산")+SUMIFS('19계획(변경)'!$F$5:$F$251,'19계획(변경)'!$A$5:$A$251,"강화군",'19계획(변경)'!$J$5:$J$251,"보수율가산(공사비의 70% 적용)")</f>
        <v>6645</v>
      </c>
      <c r="H17" s="149">
        <f>SUMIFS('19계획(변경)'!$G$5:$G$251,'19계획(변경)'!$A$5:$A$251,"강화군",'19계획(변경)'!$J$5:$J$251,"보수율가산")+SUMIFS('19계획(변경)'!$G$5:$G$251,'19계획(변경)'!$A$5:$A$251,"강화군",'19계획(변경)'!$J$5:$J$251,"보수율가산(공사비의 70% 적용)")</f>
        <v>0</v>
      </c>
      <c r="I17" s="149">
        <f>(SUMIFS('19계획(변경)'!$H$5:$H$251,'19계획(변경)'!$A$5:$A$251,"강화군",'19계획(변경)'!$J$5:$J$251,"보수율가산"))+((SUMIFS('19계획(변경)'!$H$5:$H$251,'19계획(변경)'!$A$5:$A$251,"강화군",'19계획(변경)'!$J$5:$J$251,"보수율가산(공사비의 70% 적용)")*0.7))</f>
        <v>2457178</v>
      </c>
      <c r="J17" s="149">
        <f>SUMIFS('19계획(변경)'!$I$5:$I$251,'19계획(변경)'!$A$5:$A$251,"강화군",'19계획(변경)'!$J$5:$J$251,"보수율가산")+SUMIFS('19계획(변경)'!$I$5:$I$251,'19계획(변경)'!$A$5:$A$251,"강화군",'19계획(변경)'!$J$5:$J$251,"보수율가산(공사비의 70% 적용)")</f>
        <v>393</v>
      </c>
      <c r="K17" s="149">
        <f>SUMIFS('20계획(변경'!$F$5:$F$208,'20계획(변경'!$A$5:$A$208,"강화군")</f>
        <v>3980</v>
      </c>
      <c r="L17" s="149">
        <f>SUMIFS('20계획(변경'!$G$5:$G$208,'20계획(변경'!$A$5:$A$208,"강화군")</f>
        <v>0</v>
      </c>
      <c r="M17" s="149">
        <f>SUMIFS('20계획(변경'!$H$5:$H$208,'20계획(변경'!$A$5:$A$208,"강화군")</f>
        <v>3000000</v>
      </c>
      <c r="N17" s="149">
        <f>SUMIFS('20계획(변경'!$I$5:$I$208,'20계획(변경'!$A$5:$A$208,"강화군")</f>
        <v>390</v>
      </c>
    </row>
    <row r="18" spans="2:14" s="238" customFormat="1" ht="19.899999999999999" customHeight="1"/>
  </sheetData>
  <mergeCells count="7">
    <mergeCell ref="B2:N2"/>
    <mergeCell ref="B4:B6"/>
    <mergeCell ref="C4:J4"/>
    <mergeCell ref="K4:N4"/>
    <mergeCell ref="C5:F5"/>
    <mergeCell ref="G5:J5"/>
    <mergeCell ref="K5:N5"/>
  </mergeCells>
  <phoneticPr fontId="7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3"/>
  <sheetViews>
    <sheetView tabSelected="1" zoomScale="70" zoomScaleNormal="70" zoomScaleSheetLayoutView="70" workbookViewId="0">
      <pane ySplit="3" topLeftCell="A4" activePane="bottomLeft" state="frozen"/>
      <selection pane="bottomLeft" sqref="A1:J1"/>
    </sheetView>
  </sheetViews>
  <sheetFormatPr defaultColWidth="8.77734375" defaultRowHeight="25.15" customHeight="1"/>
  <cols>
    <col min="1" max="2" width="11.88671875" style="94" customWidth="1"/>
    <col min="3" max="3" width="43.6640625" style="94" customWidth="1"/>
    <col min="4" max="4" width="23.6640625" style="94" customWidth="1"/>
    <col min="5" max="5" width="19.21875" style="94" customWidth="1"/>
    <col min="6" max="7" width="13.5546875" style="94" customWidth="1"/>
    <col min="8" max="9" width="15" style="94" customWidth="1"/>
    <col min="10" max="10" width="29.21875" style="94" customWidth="1"/>
    <col min="11" max="11" width="8.77734375" style="94"/>
    <col min="12" max="12" width="11.5546875" style="94" customWidth="1"/>
    <col min="13" max="13" width="9.6640625" style="159" customWidth="1"/>
    <col min="14" max="14" width="8.88671875" style="94" bestFit="1" customWidth="1"/>
    <col min="15" max="15" width="12.21875" style="94" bestFit="1" customWidth="1"/>
    <col min="16" max="17" width="12.6640625" style="94" customWidth="1"/>
    <col min="18" max="18" width="8.88671875" style="94" bestFit="1" customWidth="1"/>
    <col min="19" max="16384" width="8.77734375" style="94"/>
  </cols>
  <sheetData>
    <row r="1" spans="1:16" ht="35.450000000000003" customHeight="1">
      <c r="A1" s="280" t="s">
        <v>620</v>
      </c>
      <c r="B1" s="280"/>
      <c r="C1" s="280"/>
      <c r="D1" s="280"/>
      <c r="E1" s="280"/>
      <c r="F1" s="280"/>
      <c r="G1" s="280"/>
      <c r="H1" s="280"/>
      <c r="I1" s="280"/>
      <c r="J1" s="280"/>
    </row>
    <row r="2" spans="1:16" ht="25.15" customHeight="1">
      <c r="A2" s="97"/>
      <c r="B2" s="97"/>
      <c r="C2" s="98"/>
      <c r="D2" s="98"/>
      <c r="E2" s="98"/>
      <c r="F2" s="99"/>
      <c r="G2" s="99"/>
      <c r="H2" s="99"/>
      <c r="I2" s="281" t="s">
        <v>59</v>
      </c>
      <c r="J2" s="281"/>
    </row>
    <row r="3" spans="1:16" s="103" customFormat="1" ht="25.15" customHeight="1">
      <c r="A3" s="100" t="s">
        <v>24</v>
      </c>
      <c r="B3" s="100" t="s">
        <v>31</v>
      </c>
      <c r="C3" s="101" t="s">
        <v>25</v>
      </c>
      <c r="D3" s="101" t="s">
        <v>26</v>
      </c>
      <c r="E3" s="101" t="s">
        <v>27</v>
      </c>
      <c r="F3" s="102" t="s">
        <v>28</v>
      </c>
      <c r="G3" s="102" t="s">
        <v>3</v>
      </c>
      <c r="H3" s="102" t="s">
        <v>29</v>
      </c>
      <c r="I3" s="102" t="s">
        <v>11</v>
      </c>
      <c r="J3" s="100" t="s">
        <v>30</v>
      </c>
      <c r="L3" s="129" t="s">
        <v>623</v>
      </c>
      <c r="M3" s="253">
        <f>SUM(M4:M5)</f>
        <v>52035.4</v>
      </c>
      <c r="N3" s="253">
        <f t="shared" ref="N3:P3" si="0">SUM(N4:N5)</f>
        <v>2</v>
      </c>
      <c r="O3" s="253">
        <f t="shared" si="0"/>
        <v>23324610.504000001</v>
      </c>
      <c r="P3" s="253">
        <f t="shared" si="0"/>
        <v>49830</v>
      </c>
    </row>
    <row r="4" spans="1:16" s="103" customFormat="1" ht="25.15" customHeight="1">
      <c r="A4" s="282" t="s">
        <v>14</v>
      </c>
      <c r="B4" s="283"/>
      <c r="C4" s="284"/>
      <c r="D4" s="104"/>
      <c r="E4" s="104"/>
      <c r="F4" s="105">
        <f>SUM(F5:F251)</f>
        <v>52035.399999999994</v>
      </c>
      <c r="G4" s="225">
        <f>SUM(G5:G251)</f>
        <v>2</v>
      </c>
      <c r="H4" s="225">
        <f>SUM(H5:H251)</f>
        <v>23324610.504000001</v>
      </c>
      <c r="I4" s="225">
        <f>SUM(I5:I251)</f>
        <v>49830</v>
      </c>
      <c r="J4" s="106"/>
      <c r="L4" s="129" t="s">
        <v>621</v>
      </c>
      <c r="M4" s="253">
        <v>14162.9</v>
      </c>
      <c r="N4" s="253">
        <v>0</v>
      </c>
      <c r="O4" s="253">
        <v>6884910.5039999997</v>
      </c>
      <c r="P4" s="253">
        <v>11276</v>
      </c>
    </row>
    <row r="5" spans="1:16" s="132" customFormat="1" ht="19.899999999999999" customHeight="1">
      <c r="A5" s="179" t="s">
        <v>61</v>
      </c>
      <c r="B5" s="179" t="s">
        <v>184</v>
      </c>
      <c r="C5" s="182" t="s">
        <v>62</v>
      </c>
      <c r="D5" s="131" t="s">
        <v>63</v>
      </c>
      <c r="E5" s="131" t="s">
        <v>63</v>
      </c>
      <c r="F5" s="151">
        <v>120</v>
      </c>
      <c r="G5" s="153">
        <v>0</v>
      </c>
      <c r="H5" s="151">
        <v>60100</v>
      </c>
      <c r="I5" s="113">
        <v>0</v>
      </c>
      <c r="J5" s="179"/>
      <c r="L5" s="254" t="s">
        <v>622</v>
      </c>
      <c r="M5" s="255">
        <v>37872.5</v>
      </c>
      <c r="N5" s="255">
        <v>2</v>
      </c>
      <c r="O5" s="255">
        <v>16439700</v>
      </c>
      <c r="P5" s="255">
        <v>38554</v>
      </c>
    </row>
    <row r="6" spans="1:16" s="132" customFormat="1" ht="19.899999999999999" customHeight="1">
      <c r="A6" s="179" t="s">
        <v>61</v>
      </c>
      <c r="B6" s="179" t="s">
        <v>184</v>
      </c>
      <c r="C6" s="182" t="s">
        <v>64</v>
      </c>
      <c r="D6" s="131" t="s">
        <v>63</v>
      </c>
      <c r="E6" s="131" t="s">
        <v>63</v>
      </c>
      <c r="F6" s="151">
        <v>205</v>
      </c>
      <c r="G6" s="116">
        <v>0</v>
      </c>
      <c r="H6" s="151">
        <v>98980</v>
      </c>
      <c r="I6" s="113">
        <v>0</v>
      </c>
      <c r="J6" s="179"/>
      <c r="L6" s="252"/>
      <c r="M6" s="162"/>
    </row>
    <row r="7" spans="1:16" s="132" customFormat="1" ht="19.899999999999999" customHeight="1">
      <c r="A7" s="179" t="s">
        <v>61</v>
      </c>
      <c r="B7" s="179" t="s">
        <v>184</v>
      </c>
      <c r="C7" s="182" t="s">
        <v>65</v>
      </c>
      <c r="D7" s="131" t="s">
        <v>66</v>
      </c>
      <c r="E7" s="131" t="s">
        <v>66</v>
      </c>
      <c r="F7" s="151">
        <v>758</v>
      </c>
      <c r="G7" s="113">
        <v>0</v>
      </c>
      <c r="H7" s="151">
        <v>381810</v>
      </c>
      <c r="I7" s="114">
        <v>0</v>
      </c>
      <c r="J7" s="179"/>
      <c r="L7" s="254" t="s">
        <v>618</v>
      </c>
      <c r="M7" s="256">
        <v>113</v>
      </c>
      <c r="N7" s="256">
        <f>SUM(M7:M8)</f>
        <v>247</v>
      </c>
    </row>
    <row r="8" spans="1:16" s="132" customFormat="1" ht="19.899999999999999" customHeight="1">
      <c r="A8" s="179" t="s">
        <v>61</v>
      </c>
      <c r="B8" s="179" t="s">
        <v>184</v>
      </c>
      <c r="C8" s="240" t="s">
        <v>365</v>
      </c>
      <c r="D8" s="241" t="s">
        <v>366</v>
      </c>
      <c r="E8" s="241" t="s">
        <v>366</v>
      </c>
      <c r="F8" s="116">
        <v>39</v>
      </c>
      <c r="G8" s="116">
        <v>0</v>
      </c>
      <c r="H8" s="151">
        <v>26550</v>
      </c>
      <c r="I8" s="113">
        <v>0</v>
      </c>
      <c r="J8" s="179"/>
      <c r="L8" s="254" t="s">
        <v>624</v>
      </c>
      <c r="M8" s="256">
        <v>134</v>
      </c>
      <c r="N8" s="256"/>
    </row>
    <row r="9" spans="1:16" s="132" customFormat="1" ht="19.899999999999999" customHeight="1">
      <c r="A9" s="179" t="s">
        <v>61</v>
      </c>
      <c r="B9" s="179" t="s">
        <v>184</v>
      </c>
      <c r="C9" s="240" t="s">
        <v>367</v>
      </c>
      <c r="D9" s="241" t="s">
        <v>366</v>
      </c>
      <c r="E9" s="241" t="s">
        <v>366</v>
      </c>
      <c r="F9" s="116">
        <v>350</v>
      </c>
      <c r="G9" s="116">
        <v>0</v>
      </c>
      <c r="H9" s="151">
        <v>185850</v>
      </c>
      <c r="I9" s="113">
        <v>0</v>
      </c>
      <c r="J9" s="179"/>
    </row>
    <row r="10" spans="1:16" s="132" customFormat="1" ht="19.899999999999999" customHeight="1">
      <c r="A10" s="179" t="s">
        <v>61</v>
      </c>
      <c r="B10" s="179" t="s">
        <v>184</v>
      </c>
      <c r="C10" s="240" t="s">
        <v>368</v>
      </c>
      <c r="D10" s="241" t="s">
        <v>366</v>
      </c>
      <c r="E10" s="241" t="s">
        <v>366</v>
      </c>
      <c r="F10" s="116">
        <v>0</v>
      </c>
      <c r="G10" s="116">
        <v>1</v>
      </c>
      <c r="H10" s="151">
        <v>96560</v>
      </c>
      <c r="I10" s="113">
        <v>0</v>
      </c>
      <c r="J10" s="179"/>
    </row>
    <row r="11" spans="1:16" s="132" customFormat="1" ht="19.899999999999999" customHeight="1">
      <c r="A11" s="179" t="s">
        <v>61</v>
      </c>
      <c r="B11" s="179" t="s">
        <v>184</v>
      </c>
      <c r="C11" s="240" t="s">
        <v>369</v>
      </c>
      <c r="D11" s="241" t="s">
        <v>370</v>
      </c>
      <c r="E11" s="241" t="s">
        <v>370</v>
      </c>
      <c r="F11" s="151">
        <v>560</v>
      </c>
      <c r="G11" s="116">
        <v>0</v>
      </c>
      <c r="H11" s="151">
        <v>332360</v>
      </c>
      <c r="I11" s="113">
        <v>0</v>
      </c>
      <c r="J11" s="179"/>
    </row>
    <row r="12" spans="1:16" s="132" customFormat="1" ht="19.899999999999999" customHeight="1">
      <c r="A12" s="179" t="s">
        <v>61</v>
      </c>
      <c r="B12" s="179" t="s">
        <v>184</v>
      </c>
      <c r="C12" s="240" t="s">
        <v>371</v>
      </c>
      <c r="D12" s="241" t="s">
        <v>370</v>
      </c>
      <c r="E12" s="241" t="s">
        <v>370</v>
      </c>
      <c r="F12" s="237">
        <v>345</v>
      </c>
      <c r="G12" s="237">
        <v>0</v>
      </c>
      <c r="H12" s="237">
        <v>196510</v>
      </c>
      <c r="I12" s="116">
        <v>0</v>
      </c>
      <c r="J12" s="179"/>
    </row>
    <row r="13" spans="1:16" s="132" customFormat="1" ht="19.899999999999999" customHeight="1">
      <c r="A13" s="179" t="s">
        <v>61</v>
      </c>
      <c r="B13" s="179" t="s">
        <v>184</v>
      </c>
      <c r="C13" s="240" t="s">
        <v>372</v>
      </c>
      <c r="D13" s="241" t="s">
        <v>370</v>
      </c>
      <c r="E13" s="241" t="s">
        <v>370</v>
      </c>
      <c r="F13" s="237">
        <v>0</v>
      </c>
      <c r="G13" s="237">
        <v>1</v>
      </c>
      <c r="H13" s="237">
        <v>90360</v>
      </c>
      <c r="I13" s="116">
        <v>0</v>
      </c>
      <c r="J13" s="179"/>
      <c r="M13" s="162"/>
    </row>
    <row r="14" spans="1:16" s="132" customFormat="1" ht="19.899999999999999" customHeight="1">
      <c r="A14" s="242" t="s">
        <v>355</v>
      </c>
      <c r="B14" s="179" t="s">
        <v>201</v>
      </c>
      <c r="C14" s="243" t="s">
        <v>259</v>
      </c>
      <c r="D14" s="243" t="s">
        <v>260</v>
      </c>
      <c r="E14" s="243" t="s">
        <v>356</v>
      </c>
      <c r="F14" s="244">
        <v>38.799999999999997</v>
      </c>
      <c r="G14" s="244">
        <v>0</v>
      </c>
      <c r="H14" s="244">
        <v>22480.687999999995</v>
      </c>
      <c r="I14" s="244">
        <v>2100</v>
      </c>
      <c r="J14" s="179"/>
    </row>
    <row r="15" spans="1:16" s="132" customFormat="1" ht="19.899999999999999" customHeight="1">
      <c r="A15" s="193" t="s">
        <v>355</v>
      </c>
      <c r="B15" s="179" t="s">
        <v>201</v>
      </c>
      <c r="C15" s="233" t="s">
        <v>363</v>
      </c>
      <c r="D15" s="233" t="s">
        <v>357</v>
      </c>
      <c r="E15" s="233" t="s">
        <v>358</v>
      </c>
      <c r="F15" s="237">
        <v>65</v>
      </c>
      <c r="G15" s="237">
        <v>0</v>
      </c>
      <c r="H15" s="237">
        <v>25000</v>
      </c>
      <c r="I15" s="116">
        <v>14</v>
      </c>
      <c r="J15" s="179"/>
    </row>
    <row r="16" spans="1:16" s="132" customFormat="1" ht="19.899999999999999" customHeight="1">
      <c r="A16" s="193" t="s">
        <v>355</v>
      </c>
      <c r="B16" s="179" t="s">
        <v>201</v>
      </c>
      <c r="C16" s="233" t="s">
        <v>364</v>
      </c>
      <c r="D16" s="233" t="s">
        <v>359</v>
      </c>
      <c r="E16" s="233" t="s">
        <v>359</v>
      </c>
      <c r="F16" s="237">
        <v>30</v>
      </c>
      <c r="G16" s="237">
        <v>0</v>
      </c>
      <c r="H16" s="237">
        <v>25000</v>
      </c>
      <c r="I16" s="116">
        <v>1</v>
      </c>
      <c r="J16" s="179"/>
    </row>
    <row r="17" spans="1:13" s="132" customFormat="1" ht="19.899999999999999" customHeight="1">
      <c r="A17" s="193" t="s">
        <v>355</v>
      </c>
      <c r="B17" s="179" t="s">
        <v>201</v>
      </c>
      <c r="C17" s="233" t="s">
        <v>37</v>
      </c>
      <c r="D17" s="233" t="s">
        <v>360</v>
      </c>
      <c r="E17" s="233" t="s">
        <v>270</v>
      </c>
      <c r="F17" s="237">
        <v>2121.1999999999998</v>
      </c>
      <c r="G17" s="237">
        <v>0</v>
      </c>
      <c r="H17" s="237">
        <v>1550000.3220000002</v>
      </c>
      <c r="I17" s="116"/>
      <c r="J17" s="179"/>
    </row>
    <row r="18" spans="1:13" s="132" customFormat="1" ht="19.899999999999999" customHeight="1">
      <c r="A18" s="193" t="s">
        <v>355</v>
      </c>
      <c r="B18" s="179" t="s">
        <v>201</v>
      </c>
      <c r="C18" s="243" t="s">
        <v>361</v>
      </c>
      <c r="D18" s="233" t="s">
        <v>362</v>
      </c>
      <c r="E18" s="233" t="s">
        <v>362</v>
      </c>
      <c r="F18" s="237">
        <v>36.4</v>
      </c>
      <c r="G18" s="237">
        <v>0</v>
      </c>
      <c r="H18" s="237">
        <v>11928.951000000001</v>
      </c>
      <c r="I18" s="116">
        <v>1530</v>
      </c>
      <c r="J18" s="179"/>
    </row>
    <row r="19" spans="1:13" s="132" customFormat="1" ht="19.899999999999999" customHeight="1">
      <c r="A19" s="193" t="s">
        <v>355</v>
      </c>
      <c r="B19" s="179" t="s">
        <v>201</v>
      </c>
      <c r="C19" s="243" t="s">
        <v>439</v>
      </c>
      <c r="D19" s="233" t="s">
        <v>440</v>
      </c>
      <c r="E19" s="233" t="s">
        <v>441</v>
      </c>
      <c r="F19" s="237">
        <v>61.6</v>
      </c>
      <c r="G19" s="237">
        <v>0</v>
      </c>
      <c r="H19" s="237">
        <v>27203.093000000001</v>
      </c>
      <c r="I19" s="116">
        <v>22</v>
      </c>
      <c r="J19" s="179"/>
    </row>
    <row r="20" spans="1:13" s="132" customFormat="1" ht="19.899999999999999" customHeight="1">
      <c r="A20" s="179" t="s">
        <v>67</v>
      </c>
      <c r="B20" s="179" t="s">
        <v>184</v>
      </c>
      <c r="C20" s="182" t="s">
        <v>68</v>
      </c>
      <c r="D20" s="131" t="s">
        <v>69</v>
      </c>
      <c r="E20" s="131" t="s">
        <v>70</v>
      </c>
      <c r="F20" s="237">
        <v>331</v>
      </c>
      <c r="G20" s="237">
        <v>0</v>
      </c>
      <c r="H20" s="237">
        <v>168990</v>
      </c>
      <c r="I20" s="116">
        <v>29</v>
      </c>
      <c r="J20" s="152" t="s">
        <v>437</v>
      </c>
      <c r="M20" s="162"/>
    </row>
    <row r="21" spans="1:13" s="132" customFormat="1" ht="19.899999999999999" customHeight="1">
      <c r="A21" s="179" t="s">
        <v>67</v>
      </c>
      <c r="B21" s="179" t="s">
        <v>184</v>
      </c>
      <c r="C21" s="182" t="s">
        <v>71</v>
      </c>
      <c r="D21" s="131" t="s">
        <v>72</v>
      </c>
      <c r="E21" s="131" t="s">
        <v>72</v>
      </c>
      <c r="F21" s="245">
        <v>968</v>
      </c>
      <c r="G21" s="245">
        <v>0</v>
      </c>
      <c r="H21" s="245">
        <v>514710</v>
      </c>
      <c r="I21" s="244">
        <v>9</v>
      </c>
      <c r="J21" s="114"/>
      <c r="M21" s="162"/>
    </row>
    <row r="22" spans="1:13" s="132" customFormat="1" ht="19.899999999999999" customHeight="1">
      <c r="A22" s="179" t="s">
        <v>67</v>
      </c>
      <c r="B22" s="179" t="s">
        <v>184</v>
      </c>
      <c r="C22" s="246" t="s">
        <v>376</v>
      </c>
      <c r="D22" s="241" t="s">
        <v>373</v>
      </c>
      <c r="E22" s="241" t="s">
        <v>374</v>
      </c>
      <c r="F22" s="245">
        <v>2156</v>
      </c>
      <c r="G22" s="245">
        <v>0</v>
      </c>
      <c r="H22" s="247">
        <v>475570</v>
      </c>
      <c r="I22" s="247">
        <v>0</v>
      </c>
      <c r="J22" s="152" t="s">
        <v>437</v>
      </c>
      <c r="M22" s="162"/>
    </row>
    <row r="23" spans="1:13" s="132" customFormat="1" ht="19.899999999999999" customHeight="1">
      <c r="A23" s="179" t="s">
        <v>67</v>
      </c>
      <c r="B23" s="179" t="s">
        <v>184</v>
      </c>
      <c r="C23" s="246" t="s">
        <v>375</v>
      </c>
      <c r="D23" s="116" t="s">
        <v>73</v>
      </c>
      <c r="E23" s="116" t="s">
        <v>74</v>
      </c>
      <c r="F23" s="245">
        <v>476</v>
      </c>
      <c r="G23" s="245">
        <v>0</v>
      </c>
      <c r="H23" s="245">
        <v>194820</v>
      </c>
      <c r="I23" s="247">
        <v>0</v>
      </c>
      <c r="J23" s="152" t="s">
        <v>437</v>
      </c>
      <c r="M23" s="162"/>
    </row>
    <row r="24" spans="1:13" s="132" customFormat="1" ht="19.899999999999999" customHeight="1">
      <c r="A24" s="179" t="s">
        <v>15</v>
      </c>
      <c r="B24" s="179" t="s">
        <v>184</v>
      </c>
      <c r="C24" s="246" t="str">
        <f t="array" ref="C24:E34">[11]!'!19계획!R28C4:R38C6'</f>
        <v>운남동 1540-7번지 일원 공급관</v>
      </c>
      <c r="D24" s="116" t="str">
        <v>운남동 1578</v>
      </c>
      <c r="E24" s="116" t="str">
        <v>운남동 1540-7</v>
      </c>
      <c r="F24" s="153">
        <v>50</v>
      </c>
      <c r="G24" s="153">
        <v>0</v>
      </c>
      <c r="H24" s="248">
        <v>23230</v>
      </c>
      <c r="I24" s="113">
        <v>16</v>
      </c>
      <c r="J24" s="152"/>
      <c r="M24" s="162"/>
    </row>
    <row r="25" spans="1:13" s="132" customFormat="1" ht="19.899999999999999" customHeight="1">
      <c r="A25" s="179" t="s">
        <v>15</v>
      </c>
      <c r="B25" s="179" t="s">
        <v>184</v>
      </c>
      <c r="C25" s="246" t="str">
        <v>중산동 1947-1 오션솔레뷰 인입공급관</v>
      </c>
      <c r="D25" s="116" t="str">
        <v>중산동 1947-1</v>
      </c>
      <c r="E25" s="116" t="str">
        <v>중산동 1947-1</v>
      </c>
      <c r="F25" s="237">
        <v>11</v>
      </c>
      <c r="G25" s="237">
        <v>0</v>
      </c>
      <c r="H25" s="237">
        <v>9150</v>
      </c>
      <c r="I25" s="116">
        <v>373</v>
      </c>
      <c r="J25" s="152"/>
      <c r="M25" s="162"/>
    </row>
    <row r="26" spans="1:13" s="132" customFormat="1" ht="19.899999999999999" customHeight="1">
      <c r="A26" s="179" t="s">
        <v>15</v>
      </c>
      <c r="B26" s="179" t="s">
        <v>184</v>
      </c>
      <c r="C26" s="246" t="str">
        <v>운서동 3087-2 솔리움센텀스카이 인입공급관</v>
      </c>
      <c r="D26" s="116" t="str">
        <v>운서동 3087-2</v>
      </c>
      <c r="E26" s="116" t="str">
        <v>운서동 3087-2</v>
      </c>
      <c r="F26" s="237">
        <v>18</v>
      </c>
      <c r="G26" s="237">
        <v>0</v>
      </c>
      <c r="H26" s="237">
        <v>10320</v>
      </c>
      <c r="I26" s="116">
        <v>562</v>
      </c>
      <c r="J26" s="152"/>
      <c r="M26" s="162"/>
    </row>
    <row r="27" spans="1:13" s="132" customFormat="1" ht="19.899999999999999" customHeight="1">
      <c r="A27" s="179" t="s">
        <v>15</v>
      </c>
      <c r="B27" s="179" t="s">
        <v>184</v>
      </c>
      <c r="C27" s="246" t="str">
        <v>중산동 1873-20 라마다오피스텔 인입공급관</v>
      </c>
      <c r="D27" s="116" t="str">
        <v>중산동 1873-20</v>
      </c>
      <c r="E27" s="116" t="str">
        <v>중산동 1873-20</v>
      </c>
      <c r="F27" s="237">
        <v>6</v>
      </c>
      <c r="G27" s="237">
        <v>0</v>
      </c>
      <c r="H27" s="237">
        <v>4660</v>
      </c>
      <c r="I27" s="116">
        <v>262</v>
      </c>
      <c r="J27" s="152"/>
      <c r="M27" s="162"/>
    </row>
    <row r="28" spans="1:13" s="132" customFormat="1" ht="19.899999999999999" customHeight="1">
      <c r="A28" s="179" t="s">
        <v>15</v>
      </c>
      <c r="B28" s="179" t="s">
        <v>184</v>
      </c>
      <c r="C28" s="246" t="str">
        <v>중산동 1873-20 라마다오피스텔 인입본관</v>
      </c>
      <c r="D28" s="116" t="str">
        <v>중산동 1873-20</v>
      </c>
      <c r="E28" s="116" t="str">
        <v>중산동 1873-20</v>
      </c>
      <c r="F28" s="237">
        <v>39</v>
      </c>
      <c r="G28" s="237">
        <v>0</v>
      </c>
      <c r="H28" s="237">
        <v>25690</v>
      </c>
      <c r="I28" s="116">
        <v>200</v>
      </c>
      <c r="J28" s="152"/>
      <c r="M28" s="162"/>
    </row>
    <row r="29" spans="1:13" s="132" customFormat="1" ht="19.899999999999999" customHeight="1">
      <c r="A29" s="179" t="s">
        <v>15</v>
      </c>
      <c r="B29" s="179" t="s">
        <v>184</v>
      </c>
      <c r="C29" s="246" t="str">
        <v>운서동 3098-2 센트럴타워오피스텔 인입공급관</v>
      </c>
      <c r="D29" s="116" t="str">
        <v>운서동 3098-2</v>
      </c>
      <c r="E29" s="116" t="str">
        <v>운서동 3098-2</v>
      </c>
      <c r="F29" s="237">
        <v>9</v>
      </c>
      <c r="G29" s="237">
        <v>0</v>
      </c>
      <c r="H29" s="237">
        <v>7030</v>
      </c>
      <c r="I29" s="116">
        <v>339</v>
      </c>
      <c r="J29" s="152"/>
      <c r="M29" s="162"/>
    </row>
    <row r="30" spans="1:13" s="132" customFormat="1" ht="19.899999999999999" customHeight="1">
      <c r="A30" s="179" t="s">
        <v>15</v>
      </c>
      <c r="B30" s="179" t="s">
        <v>184</v>
      </c>
      <c r="C30" s="246" t="str">
        <v>운서동 3088-8 더예스오션오피스텔 인입공급관</v>
      </c>
      <c r="D30" s="116" t="str">
        <v>운서동 3088-8</v>
      </c>
      <c r="E30" s="116" t="str">
        <v>운서동 3088-8</v>
      </c>
      <c r="F30" s="237">
        <v>9</v>
      </c>
      <c r="G30" s="237">
        <v>0</v>
      </c>
      <c r="H30" s="237">
        <v>7510</v>
      </c>
      <c r="I30" s="116">
        <v>200</v>
      </c>
      <c r="J30" s="152"/>
      <c r="M30" s="162"/>
    </row>
    <row r="31" spans="1:13" s="132" customFormat="1" ht="19.899999999999999" customHeight="1">
      <c r="A31" s="179" t="s">
        <v>15</v>
      </c>
      <c r="B31" s="179" t="s">
        <v>184</v>
      </c>
      <c r="C31" s="246" t="str">
        <v>운서동 3093-8 수린나오피스텔 인입공급관</v>
      </c>
      <c r="D31" s="116" t="str">
        <v>운서동 3093-8</v>
      </c>
      <c r="E31" s="116" t="str">
        <v>운서동 3093-8</v>
      </c>
      <c r="F31" s="237">
        <v>14</v>
      </c>
      <c r="G31" s="237">
        <v>0</v>
      </c>
      <c r="H31" s="237">
        <v>11970</v>
      </c>
      <c r="I31" s="116">
        <v>264</v>
      </c>
      <c r="J31" s="152"/>
      <c r="M31" s="162"/>
    </row>
    <row r="32" spans="1:13" s="132" customFormat="1" ht="19.899999999999999" customHeight="1">
      <c r="A32" s="179" t="s">
        <v>15</v>
      </c>
      <c r="B32" s="179" t="s">
        <v>184</v>
      </c>
      <c r="C32" s="246" t="str">
        <v>운서동 3092-3 더예스클라우드오피스텔 인입공급관</v>
      </c>
      <c r="D32" s="116" t="str">
        <v>운서동 3092-3</v>
      </c>
      <c r="E32" s="116" t="str">
        <v>운서동 3092-3</v>
      </c>
      <c r="F32" s="237">
        <v>3</v>
      </c>
      <c r="G32" s="237">
        <v>0</v>
      </c>
      <c r="H32" s="237">
        <v>5650</v>
      </c>
      <c r="I32" s="116">
        <v>440</v>
      </c>
      <c r="J32" s="152"/>
      <c r="M32" s="162"/>
    </row>
    <row r="33" spans="1:13" s="132" customFormat="1" ht="19.899999999999999" customHeight="1">
      <c r="A33" s="179" t="s">
        <v>15</v>
      </c>
      <c r="B33" s="179" t="s">
        <v>184</v>
      </c>
      <c r="C33" s="246" t="str">
        <v>중산동 1887-5 LH행복2차아파트 인입공급관</v>
      </c>
      <c r="D33" s="116" t="str">
        <v>중산동 1887-5</v>
      </c>
      <c r="E33" s="116" t="str">
        <v>중산동 1887-5</v>
      </c>
      <c r="F33" s="237">
        <v>4</v>
      </c>
      <c r="G33" s="237">
        <v>0</v>
      </c>
      <c r="H33" s="237">
        <v>7780</v>
      </c>
      <c r="I33" s="116">
        <v>450</v>
      </c>
      <c r="J33" s="152"/>
      <c r="M33" s="162"/>
    </row>
    <row r="34" spans="1:13" s="132" customFormat="1" ht="19.899999999999999" customHeight="1">
      <c r="A34" s="179" t="s">
        <v>15</v>
      </c>
      <c r="B34" s="179" t="s">
        <v>184</v>
      </c>
      <c r="C34" s="246" t="str">
        <v>운서동 3091-13 프라임시티3차오피스텔 인입공급관</v>
      </c>
      <c r="D34" s="116" t="str">
        <v>운서동 3091-13</v>
      </c>
      <c r="E34" s="116" t="str">
        <v>운서동 3091-13</v>
      </c>
      <c r="F34" s="237">
        <v>22</v>
      </c>
      <c r="G34" s="237">
        <v>0</v>
      </c>
      <c r="H34" s="237">
        <v>13680</v>
      </c>
      <c r="I34" s="116">
        <v>248</v>
      </c>
      <c r="J34" s="152"/>
      <c r="M34" s="162"/>
    </row>
    <row r="35" spans="1:13" s="132" customFormat="1" ht="19.899999999999999" customHeight="1">
      <c r="A35" s="179" t="s">
        <v>15</v>
      </c>
      <c r="B35" s="179" t="s">
        <v>184</v>
      </c>
      <c r="C35" s="246" t="s">
        <v>378</v>
      </c>
      <c r="D35" s="116"/>
      <c r="E35" s="116"/>
      <c r="F35" s="237">
        <v>0</v>
      </c>
      <c r="G35" s="237">
        <v>0</v>
      </c>
      <c r="H35" s="237">
        <v>155117</v>
      </c>
      <c r="I35" s="116">
        <v>0</v>
      </c>
      <c r="J35" s="152"/>
      <c r="M35" s="162"/>
    </row>
    <row r="36" spans="1:13" s="132" customFormat="1" ht="19.899999999999999" customHeight="1">
      <c r="A36" s="179" t="s">
        <v>67</v>
      </c>
      <c r="B36" s="179" t="s">
        <v>184</v>
      </c>
      <c r="C36" s="249" t="s">
        <v>75</v>
      </c>
      <c r="D36" s="116"/>
      <c r="E36" s="116"/>
      <c r="F36" s="237">
        <v>563</v>
      </c>
      <c r="G36" s="237">
        <v>0</v>
      </c>
      <c r="H36" s="237">
        <v>100000</v>
      </c>
      <c r="I36" s="116">
        <v>1437</v>
      </c>
      <c r="J36" s="179"/>
      <c r="M36" s="162"/>
    </row>
    <row r="37" spans="1:13" s="132" customFormat="1" ht="19.899999999999999" customHeight="1">
      <c r="A37" s="179" t="s">
        <v>67</v>
      </c>
      <c r="B37" s="179" t="s">
        <v>184</v>
      </c>
      <c r="C37" s="249" t="s">
        <v>76</v>
      </c>
      <c r="D37" s="116"/>
      <c r="E37" s="116"/>
      <c r="F37" s="237">
        <v>0</v>
      </c>
      <c r="G37" s="237">
        <v>0</v>
      </c>
      <c r="H37" s="237">
        <v>49000</v>
      </c>
      <c r="I37" s="116">
        <v>0</v>
      </c>
      <c r="J37" s="179"/>
      <c r="M37" s="162"/>
    </row>
    <row r="38" spans="1:13" s="111" customFormat="1" ht="19.899999999999999" customHeight="1">
      <c r="A38" s="250" t="s">
        <v>185</v>
      </c>
      <c r="B38" s="179" t="s">
        <v>201</v>
      </c>
      <c r="C38" s="243" t="s">
        <v>186</v>
      </c>
      <c r="D38" s="243" t="s">
        <v>187</v>
      </c>
      <c r="E38" s="243" t="s">
        <v>187</v>
      </c>
      <c r="F38" s="237">
        <v>80</v>
      </c>
      <c r="G38" s="237">
        <v>0</v>
      </c>
      <c r="H38" s="237">
        <v>28000</v>
      </c>
      <c r="I38" s="116">
        <v>7</v>
      </c>
      <c r="J38" s="250" t="s">
        <v>437</v>
      </c>
    </row>
    <row r="39" spans="1:13" s="111" customFormat="1" ht="19.899999999999999" customHeight="1">
      <c r="A39" s="250" t="s">
        <v>185</v>
      </c>
      <c r="B39" s="179" t="s">
        <v>201</v>
      </c>
      <c r="C39" s="243" t="s">
        <v>39</v>
      </c>
      <c r="D39" s="243" t="s">
        <v>188</v>
      </c>
      <c r="E39" s="243" t="s">
        <v>188</v>
      </c>
      <c r="F39" s="237">
        <v>72</v>
      </c>
      <c r="G39" s="237">
        <v>0</v>
      </c>
      <c r="H39" s="237">
        <v>24190</v>
      </c>
      <c r="I39" s="116">
        <v>1</v>
      </c>
      <c r="J39" s="250" t="s">
        <v>437</v>
      </c>
    </row>
    <row r="40" spans="1:13" s="111" customFormat="1" ht="19.899999999999999" customHeight="1">
      <c r="A40" s="250" t="s">
        <v>185</v>
      </c>
      <c r="B40" s="179" t="s">
        <v>201</v>
      </c>
      <c r="C40" s="243" t="s">
        <v>40</v>
      </c>
      <c r="D40" s="243" t="s">
        <v>189</v>
      </c>
      <c r="E40" s="243" t="s">
        <v>189</v>
      </c>
      <c r="F40" s="237">
        <v>58</v>
      </c>
      <c r="G40" s="237">
        <v>0</v>
      </c>
      <c r="H40" s="237">
        <v>20300</v>
      </c>
      <c r="I40" s="116">
        <v>3</v>
      </c>
      <c r="J40" s="250" t="s">
        <v>437</v>
      </c>
    </row>
    <row r="41" spans="1:13" s="111" customFormat="1" ht="19.899999999999999" customHeight="1">
      <c r="A41" s="179" t="s">
        <v>67</v>
      </c>
      <c r="B41" s="179" t="s">
        <v>201</v>
      </c>
      <c r="C41" s="243" t="s">
        <v>190</v>
      </c>
      <c r="D41" s="233" t="s">
        <v>191</v>
      </c>
      <c r="E41" s="233" t="s">
        <v>192</v>
      </c>
      <c r="F41" s="237">
        <v>126</v>
      </c>
      <c r="G41" s="237">
        <v>0</v>
      </c>
      <c r="H41" s="237">
        <v>31294</v>
      </c>
      <c r="I41" s="116">
        <v>21</v>
      </c>
      <c r="J41" s="250" t="s">
        <v>437</v>
      </c>
    </row>
    <row r="42" spans="1:13" s="111" customFormat="1" ht="19.899999999999999" customHeight="1">
      <c r="A42" s="193" t="s">
        <v>185</v>
      </c>
      <c r="B42" s="179" t="s">
        <v>201</v>
      </c>
      <c r="C42" s="233" t="s">
        <v>193</v>
      </c>
      <c r="D42" s="233" t="s">
        <v>194</v>
      </c>
      <c r="E42" s="233" t="s">
        <v>194</v>
      </c>
      <c r="F42" s="237">
        <v>10</v>
      </c>
      <c r="G42" s="237">
        <v>0</v>
      </c>
      <c r="H42" s="237">
        <v>11000</v>
      </c>
      <c r="I42" s="116">
        <v>1</v>
      </c>
      <c r="J42" s="251"/>
    </row>
    <row r="43" spans="1:13" s="111" customFormat="1" ht="19.899999999999999" customHeight="1">
      <c r="A43" s="193" t="s">
        <v>185</v>
      </c>
      <c r="B43" s="179" t="s">
        <v>201</v>
      </c>
      <c r="C43" s="233" t="s">
        <v>195</v>
      </c>
      <c r="D43" s="233" t="s">
        <v>196</v>
      </c>
      <c r="E43" s="233" t="s">
        <v>197</v>
      </c>
      <c r="F43" s="244">
        <v>480</v>
      </c>
      <c r="G43" s="244">
        <v>0</v>
      </c>
      <c r="H43" s="244">
        <v>150000</v>
      </c>
      <c r="I43" s="244">
        <v>3</v>
      </c>
      <c r="J43" s="251"/>
    </row>
    <row r="44" spans="1:13" s="111" customFormat="1" ht="19.899999999999999" customHeight="1">
      <c r="A44" s="193" t="s">
        <v>38</v>
      </c>
      <c r="B44" s="179" t="s">
        <v>201</v>
      </c>
      <c r="C44" s="243" t="s">
        <v>198</v>
      </c>
      <c r="D44" s="233" t="s">
        <v>199</v>
      </c>
      <c r="E44" s="233" t="s">
        <v>199</v>
      </c>
      <c r="F44" s="244"/>
      <c r="G44" s="244"/>
      <c r="H44" s="244">
        <v>120987.6</v>
      </c>
      <c r="I44" s="244"/>
      <c r="J44" s="251"/>
    </row>
    <row r="45" spans="1:13" s="111" customFormat="1" ht="19.899999999999999" customHeight="1">
      <c r="A45" s="193" t="s">
        <v>67</v>
      </c>
      <c r="B45" s="179" t="s">
        <v>201</v>
      </c>
      <c r="C45" s="243" t="s">
        <v>200</v>
      </c>
      <c r="D45" s="233" t="s">
        <v>199</v>
      </c>
      <c r="E45" s="233" t="s">
        <v>199</v>
      </c>
      <c r="F45" s="244"/>
      <c r="G45" s="244"/>
      <c r="H45" s="244">
        <v>78104</v>
      </c>
      <c r="I45" s="244"/>
      <c r="J45" s="251"/>
    </row>
    <row r="46" spans="1:13" s="183" customFormat="1" ht="19.899999999999999" customHeight="1">
      <c r="A46" s="193" t="s">
        <v>15</v>
      </c>
      <c r="B46" s="179" t="s">
        <v>201</v>
      </c>
      <c r="C46" s="243" t="s">
        <v>442</v>
      </c>
      <c r="D46" s="233" t="s">
        <v>443</v>
      </c>
      <c r="E46" s="233" t="s">
        <v>444</v>
      </c>
      <c r="F46" s="237">
        <v>10</v>
      </c>
      <c r="G46" s="237">
        <v>0</v>
      </c>
      <c r="H46" s="237">
        <v>5522.915</v>
      </c>
      <c r="I46" s="116">
        <v>2</v>
      </c>
      <c r="J46" s="250" t="s">
        <v>437</v>
      </c>
    </row>
    <row r="47" spans="1:13" s="183" customFormat="1" ht="19.899999999999999" customHeight="1">
      <c r="A47" s="193" t="s">
        <v>15</v>
      </c>
      <c r="B47" s="179" t="s">
        <v>201</v>
      </c>
      <c r="C47" s="243" t="s">
        <v>445</v>
      </c>
      <c r="D47" s="233" t="s">
        <v>446</v>
      </c>
      <c r="E47" s="233" t="s">
        <v>447</v>
      </c>
      <c r="F47" s="237">
        <v>145</v>
      </c>
      <c r="G47" s="237">
        <v>0</v>
      </c>
      <c r="H47" s="237">
        <v>40355</v>
      </c>
      <c r="I47" s="116">
        <v>25</v>
      </c>
      <c r="J47" s="250" t="s">
        <v>437</v>
      </c>
    </row>
    <row r="48" spans="1:13" s="183" customFormat="1" ht="19.899999999999999" customHeight="1">
      <c r="A48" s="193" t="s">
        <v>15</v>
      </c>
      <c r="B48" s="179" t="s">
        <v>201</v>
      </c>
      <c r="C48" s="243" t="s">
        <v>448</v>
      </c>
      <c r="D48" s="233" t="s">
        <v>449</v>
      </c>
      <c r="E48" s="233" t="s">
        <v>450</v>
      </c>
      <c r="F48" s="237">
        <v>147</v>
      </c>
      <c r="G48" s="237">
        <v>0</v>
      </c>
      <c r="H48" s="237">
        <v>44460</v>
      </c>
      <c r="I48" s="116">
        <v>15</v>
      </c>
      <c r="J48" s="250" t="s">
        <v>437</v>
      </c>
    </row>
    <row r="49" spans="1:10" s="183" customFormat="1" ht="19.899999999999999" customHeight="1">
      <c r="A49" s="193" t="s">
        <v>15</v>
      </c>
      <c r="B49" s="179" t="s">
        <v>201</v>
      </c>
      <c r="C49" s="243" t="s">
        <v>451</v>
      </c>
      <c r="D49" s="233" t="s">
        <v>452</v>
      </c>
      <c r="E49" s="233" t="s">
        <v>453</v>
      </c>
      <c r="F49" s="237">
        <v>66</v>
      </c>
      <c r="G49" s="237">
        <v>0</v>
      </c>
      <c r="H49" s="237">
        <v>22610</v>
      </c>
      <c r="I49" s="116">
        <v>7</v>
      </c>
      <c r="J49" s="250" t="s">
        <v>437</v>
      </c>
    </row>
    <row r="50" spans="1:10" s="183" customFormat="1" ht="19.899999999999999" customHeight="1">
      <c r="A50" s="193" t="s">
        <v>15</v>
      </c>
      <c r="B50" s="179" t="s">
        <v>201</v>
      </c>
      <c r="C50" s="243" t="s">
        <v>454</v>
      </c>
      <c r="D50" s="233" t="s">
        <v>455</v>
      </c>
      <c r="E50" s="233" t="s">
        <v>456</v>
      </c>
      <c r="F50" s="237">
        <v>80</v>
      </c>
      <c r="G50" s="237">
        <v>0</v>
      </c>
      <c r="H50" s="237">
        <v>26333</v>
      </c>
      <c r="I50" s="116">
        <v>13</v>
      </c>
      <c r="J50" s="250" t="s">
        <v>437</v>
      </c>
    </row>
    <row r="51" spans="1:10" s="183" customFormat="1" ht="19.899999999999999" customHeight="1">
      <c r="A51" s="193" t="s">
        <v>15</v>
      </c>
      <c r="B51" s="179" t="s">
        <v>201</v>
      </c>
      <c r="C51" s="243" t="s">
        <v>457</v>
      </c>
      <c r="D51" s="233" t="s">
        <v>458</v>
      </c>
      <c r="E51" s="233" t="s">
        <v>459</v>
      </c>
      <c r="F51" s="237">
        <v>29</v>
      </c>
      <c r="G51" s="237">
        <v>0</v>
      </c>
      <c r="H51" s="237">
        <v>14989</v>
      </c>
      <c r="I51" s="116">
        <v>5</v>
      </c>
      <c r="J51" s="250" t="s">
        <v>437</v>
      </c>
    </row>
    <row r="52" spans="1:10" s="183" customFormat="1" ht="19.899999999999999" customHeight="1">
      <c r="A52" s="193" t="s">
        <v>15</v>
      </c>
      <c r="B52" s="179" t="s">
        <v>201</v>
      </c>
      <c r="C52" s="243" t="s">
        <v>460</v>
      </c>
      <c r="D52" s="233" t="s">
        <v>461</v>
      </c>
      <c r="E52" s="233" t="s">
        <v>462</v>
      </c>
      <c r="F52" s="237">
        <v>130</v>
      </c>
      <c r="G52" s="237">
        <v>0</v>
      </c>
      <c r="H52" s="237">
        <v>39450</v>
      </c>
      <c r="I52" s="116">
        <v>5</v>
      </c>
      <c r="J52" s="250" t="s">
        <v>437</v>
      </c>
    </row>
    <row r="53" spans="1:10" s="183" customFormat="1" ht="19.899999999999999" customHeight="1">
      <c r="A53" s="193" t="s">
        <v>15</v>
      </c>
      <c r="B53" s="179" t="s">
        <v>201</v>
      </c>
      <c r="C53" s="243" t="s">
        <v>463</v>
      </c>
      <c r="D53" s="233" t="s">
        <v>464</v>
      </c>
      <c r="E53" s="233" t="s">
        <v>465</v>
      </c>
      <c r="F53" s="237">
        <v>90</v>
      </c>
      <c r="G53" s="237">
        <v>0</v>
      </c>
      <c r="H53" s="237">
        <v>28064</v>
      </c>
      <c r="I53" s="116">
        <v>20</v>
      </c>
      <c r="J53" s="250" t="s">
        <v>437</v>
      </c>
    </row>
    <row r="54" spans="1:10" s="183" customFormat="1" ht="19.899999999999999" customHeight="1">
      <c r="A54" s="193" t="s">
        <v>15</v>
      </c>
      <c r="B54" s="179" t="s">
        <v>201</v>
      </c>
      <c r="C54" s="243" t="s">
        <v>466</v>
      </c>
      <c r="D54" s="233" t="s">
        <v>467</v>
      </c>
      <c r="E54" s="233" t="s">
        <v>468</v>
      </c>
      <c r="F54" s="237">
        <v>85</v>
      </c>
      <c r="G54" s="237">
        <v>0</v>
      </c>
      <c r="H54" s="237">
        <v>27772</v>
      </c>
      <c r="I54" s="116">
        <v>16</v>
      </c>
      <c r="J54" s="250" t="s">
        <v>437</v>
      </c>
    </row>
    <row r="55" spans="1:10" s="183" customFormat="1" ht="19.899999999999999" customHeight="1">
      <c r="A55" s="193" t="s">
        <v>15</v>
      </c>
      <c r="B55" s="179" t="s">
        <v>201</v>
      </c>
      <c r="C55" s="243" t="s">
        <v>469</v>
      </c>
      <c r="D55" s="233" t="s">
        <v>470</v>
      </c>
      <c r="E55" s="233" t="s">
        <v>471</v>
      </c>
      <c r="F55" s="237">
        <v>127</v>
      </c>
      <c r="G55" s="237">
        <v>0</v>
      </c>
      <c r="H55" s="237">
        <v>38520</v>
      </c>
      <c r="I55" s="116">
        <v>16</v>
      </c>
      <c r="J55" s="250" t="s">
        <v>437</v>
      </c>
    </row>
    <row r="56" spans="1:10" s="183" customFormat="1" ht="19.899999999999999" customHeight="1">
      <c r="A56" s="193" t="s">
        <v>15</v>
      </c>
      <c r="B56" s="179" t="s">
        <v>201</v>
      </c>
      <c r="C56" s="243" t="s">
        <v>472</v>
      </c>
      <c r="D56" s="233" t="s">
        <v>473</v>
      </c>
      <c r="E56" s="233" t="s">
        <v>474</v>
      </c>
      <c r="F56" s="237">
        <v>71</v>
      </c>
      <c r="G56" s="237">
        <v>0</v>
      </c>
      <c r="H56" s="237">
        <v>24652</v>
      </c>
      <c r="I56" s="116">
        <v>15</v>
      </c>
      <c r="J56" s="250" t="s">
        <v>437</v>
      </c>
    </row>
    <row r="57" spans="1:10" s="183" customFormat="1" ht="19.899999999999999" customHeight="1">
      <c r="A57" s="192" t="s">
        <v>15</v>
      </c>
      <c r="B57" s="191" t="s">
        <v>201</v>
      </c>
      <c r="C57" s="229" t="s">
        <v>475</v>
      </c>
      <c r="D57" s="233" t="s">
        <v>476</v>
      </c>
      <c r="E57" s="233" t="s">
        <v>477</v>
      </c>
      <c r="F57" s="195">
        <v>25.3</v>
      </c>
      <c r="G57" s="195">
        <v>0</v>
      </c>
      <c r="H57" s="195">
        <v>6461.0309999999999</v>
      </c>
      <c r="I57" s="194">
        <v>6</v>
      </c>
      <c r="J57" s="186" t="s">
        <v>437</v>
      </c>
    </row>
    <row r="58" spans="1:10" s="183" customFormat="1" ht="19.899999999999999" customHeight="1">
      <c r="A58" s="192" t="s">
        <v>15</v>
      </c>
      <c r="B58" s="191" t="s">
        <v>201</v>
      </c>
      <c r="C58" s="229" t="s">
        <v>478</v>
      </c>
      <c r="D58" s="233" t="s">
        <v>479</v>
      </c>
      <c r="E58" s="233" t="s">
        <v>480</v>
      </c>
      <c r="F58" s="195">
        <v>125.8</v>
      </c>
      <c r="G58" s="195">
        <v>0</v>
      </c>
      <c r="H58" s="195">
        <v>31293.845000000001</v>
      </c>
      <c r="I58" s="194">
        <v>21</v>
      </c>
      <c r="J58" s="186" t="s">
        <v>437</v>
      </c>
    </row>
    <row r="59" spans="1:10" s="183" customFormat="1" ht="19.899999999999999" customHeight="1">
      <c r="A59" s="192" t="s">
        <v>15</v>
      </c>
      <c r="B59" s="191" t="s">
        <v>201</v>
      </c>
      <c r="C59" s="229" t="s">
        <v>481</v>
      </c>
      <c r="D59" s="233" t="s">
        <v>482</v>
      </c>
      <c r="E59" s="233" t="s">
        <v>483</v>
      </c>
      <c r="F59" s="195">
        <v>15.3</v>
      </c>
      <c r="G59" s="195">
        <v>0</v>
      </c>
      <c r="H59" s="195">
        <v>4452.7860000000001</v>
      </c>
      <c r="I59" s="194">
        <v>2</v>
      </c>
      <c r="J59" s="186" t="s">
        <v>437</v>
      </c>
    </row>
    <row r="60" spans="1:10" s="184" customFormat="1" ht="19.899999999999999" customHeight="1">
      <c r="A60" s="192" t="s">
        <v>15</v>
      </c>
      <c r="B60" s="191" t="s">
        <v>201</v>
      </c>
      <c r="C60" s="229" t="s">
        <v>484</v>
      </c>
      <c r="D60" s="233" t="s">
        <v>485</v>
      </c>
      <c r="E60" s="233" t="s">
        <v>486</v>
      </c>
      <c r="F60" s="195">
        <v>10</v>
      </c>
      <c r="G60" s="195">
        <v>0</v>
      </c>
      <c r="H60" s="195">
        <v>10822</v>
      </c>
      <c r="I60" s="194">
        <v>2</v>
      </c>
      <c r="J60" s="186" t="s">
        <v>437</v>
      </c>
    </row>
    <row r="61" spans="1:10" s="111" customFormat="1" ht="19.899999999999999" customHeight="1">
      <c r="A61" s="122" t="s">
        <v>202</v>
      </c>
      <c r="B61" s="107" t="s">
        <v>201</v>
      </c>
      <c r="C61" s="229" t="s">
        <v>203</v>
      </c>
      <c r="D61" s="229" t="s">
        <v>204</v>
      </c>
      <c r="E61" s="229" t="s">
        <v>204</v>
      </c>
      <c r="F61" s="198">
        <v>3.4</v>
      </c>
      <c r="G61" s="198">
        <v>0</v>
      </c>
      <c r="H61" s="198">
        <v>14364.523999999998</v>
      </c>
      <c r="I61" s="198">
        <v>370</v>
      </c>
      <c r="J61" s="197"/>
    </row>
    <row r="62" spans="1:10" s="111" customFormat="1" ht="19.899999999999999" customHeight="1">
      <c r="A62" s="186" t="s">
        <v>202</v>
      </c>
      <c r="B62" s="185" t="s">
        <v>201</v>
      </c>
      <c r="C62" s="229" t="s">
        <v>205</v>
      </c>
      <c r="D62" s="229" t="s">
        <v>206</v>
      </c>
      <c r="E62" s="229" t="s">
        <v>206</v>
      </c>
      <c r="F62" s="198">
        <v>90</v>
      </c>
      <c r="G62" s="198">
        <v>0</v>
      </c>
      <c r="H62" s="198">
        <v>34000</v>
      </c>
      <c r="I62" s="198">
        <v>18</v>
      </c>
      <c r="J62" s="197" t="s">
        <v>437</v>
      </c>
    </row>
    <row r="63" spans="1:10" s="111" customFormat="1" ht="19.899999999999999" customHeight="1">
      <c r="A63" s="186" t="s">
        <v>202</v>
      </c>
      <c r="B63" s="185" t="s">
        <v>201</v>
      </c>
      <c r="C63" s="229" t="s">
        <v>207</v>
      </c>
      <c r="D63" s="229" t="s">
        <v>208</v>
      </c>
      <c r="E63" s="229" t="s">
        <v>208</v>
      </c>
      <c r="F63" s="198">
        <v>104</v>
      </c>
      <c r="G63" s="198">
        <v>0</v>
      </c>
      <c r="H63" s="198">
        <v>21796</v>
      </c>
      <c r="I63" s="198">
        <v>5</v>
      </c>
      <c r="J63" s="197" t="s">
        <v>437</v>
      </c>
    </row>
    <row r="64" spans="1:10" s="111" customFormat="1" ht="19.899999999999999" customHeight="1">
      <c r="A64" s="187" t="s">
        <v>202</v>
      </c>
      <c r="B64" s="185" t="s">
        <v>201</v>
      </c>
      <c r="C64" s="234" t="s">
        <v>487</v>
      </c>
      <c r="D64" s="235" t="s">
        <v>210</v>
      </c>
      <c r="E64" s="235" t="s">
        <v>210</v>
      </c>
      <c r="F64" s="199">
        <v>200</v>
      </c>
      <c r="G64" s="199">
        <v>0</v>
      </c>
      <c r="H64" s="199">
        <v>100000</v>
      </c>
      <c r="I64" s="196">
        <v>1</v>
      </c>
      <c r="J64" s="197"/>
    </row>
    <row r="65" spans="1:10" s="111" customFormat="1" ht="19.899999999999999" customHeight="1">
      <c r="A65" s="126" t="s">
        <v>41</v>
      </c>
      <c r="B65" s="107" t="s">
        <v>201</v>
      </c>
      <c r="C65" s="229" t="s">
        <v>211</v>
      </c>
      <c r="D65" s="233" t="s">
        <v>212</v>
      </c>
      <c r="E65" s="233" t="s">
        <v>212</v>
      </c>
      <c r="F65" s="200"/>
      <c r="G65" s="200"/>
      <c r="H65" s="200">
        <v>120987.6</v>
      </c>
      <c r="I65" s="196"/>
      <c r="J65" s="197"/>
    </row>
    <row r="66" spans="1:10" s="111" customFormat="1" ht="19.899999999999999" customHeight="1">
      <c r="A66" s="126" t="s">
        <v>209</v>
      </c>
      <c r="B66" s="107" t="s">
        <v>201</v>
      </c>
      <c r="C66" s="229" t="s">
        <v>200</v>
      </c>
      <c r="D66" s="233" t="s">
        <v>212</v>
      </c>
      <c r="E66" s="233" t="s">
        <v>212</v>
      </c>
      <c r="F66" s="200"/>
      <c r="G66" s="200"/>
      <c r="H66" s="200">
        <v>29289</v>
      </c>
      <c r="I66" s="196"/>
      <c r="J66" s="197"/>
    </row>
    <row r="67" spans="1:10" s="188" customFormat="1" ht="19.899999999999999" customHeight="1">
      <c r="A67" s="192" t="s">
        <v>16</v>
      </c>
      <c r="B67" s="191" t="s">
        <v>201</v>
      </c>
      <c r="C67" s="229" t="s">
        <v>488</v>
      </c>
      <c r="D67" s="233" t="s">
        <v>489</v>
      </c>
      <c r="E67" s="233" t="s">
        <v>490</v>
      </c>
      <c r="F67" s="200">
        <v>53</v>
      </c>
      <c r="G67" s="200">
        <v>0</v>
      </c>
      <c r="H67" s="200">
        <v>21264</v>
      </c>
      <c r="I67" s="196">
        <v>6</v>
      </c>
      <c r="J67" s="197" t="s">
        <v>437</v>
      </c>
    </row>
    <row r="68" spans="1:10" s="188" customFormat="1" ht="19.899999999999999" customHeight="1">
      <c r="A68" s="192" t="s">
        <v>16</v>
      </c>
      <c r="B68" s="191" t="s">
        <v>201</v>
      </c>
      <c r="C68" s="229" t="s">
        <v>491</v>
      </c>
      <c r="D68" s="233" t="s">
        <v>492</v>
      </c>
      <c r="E68" s="233" t="s">
        <v>493</v>
      </c>
      <c r="F68" s="200">
        <v>105</v>
      </c>
      <c r="G68" s="200">
        <v>0</v>
      </c>
      <c r="H68" s="200">
        <v>32432</v>
      </c>
      <c r="I68" s="196">
        <v>16</v>
      </c>
      <c r="J68" s="197" t="s">
        <v>437</v>
      </c>
    </row>
    <row r="69" spans="1:10" s="188" customFormat="1" ht="19.899999999999999" customHeight="1">
      <c r="A69" s="192" t="s">
        <v>16</v>
      </c>
      <c r="B69" s="191" t="s">
        <v>201</v>
      </c>
      <c r="C69" s="229" t="s">
        <v>494</v>
      </c>
      <c r="D69" s="233" t="s">
        <v>495</v>
      </c>
      <c r="E69" s="233" t="s">
        <v>496</v>
      </c>
      <c r="F69" s="200">
        <v>85</v>
      </c>
      <c r="G69" s="200">
        <v>0</v>
      </c>
      <c r="H69" s="200">
        <v>27521</v>
      </c>
      <c r="I69" s="196">
        <v>27</v>
      </c>
      <c r="J69" s="197" t="s">
        <v>437</v>
      </c>
    </row>
    <row r="70" spans="1:10" s="188" customFormat="1" ht="19.899999999999999" customHeight="1">
      <c r="A70" s="192" t="s">
        <v>16</v>
      </c>
      <c r="B70" s="191" t="s">
        <v>201</v>
      </c>
      <c r="C70" s="229" t="s">
        <v>497</v>
      </c>
      <c r="D70" s="233" t="s">
        <v>498</v>
      </c>
      <c r="E70" s="233" t="s">
        <v>499</v>
      </c>
      <c r="F70" s="200">
        <v>245</v>
      </c>
      <c r="G70" s="200">
        <v>0</v>
      </c>
      <c r="H70" s="200">
        <v>70875</v>
      </c>
      <c r="I70" s="196">
        <v>45</v>
      </c>
      <c r="J70" s="197" t="s">
        <v>437</v>
      </c>
    </row>
    <row r="71" spans="1:10" s="188" customFormat="1" ht="19.899999999999999" customHeight="1">
      <c r="A71" s="192" t="s">
        <v>16</v>
      </c>
      <c r="B71" s="191" t="s">
        <v>201</v>
      </c>
      <c r="C71" s="229" t="s">
        <v>500</v>
      </c>
      <c r="D71" s="233" t="s">
        <v>501</v>
      </c>
      <c r="E71" s="233" t="s">
        <v>502</v>
      </c>
      <c r="F71" s="200">
        <v>125</v>
      </c>
      <c r="G71" s="200">
        <v>0</v>
      </c>
      <c r="H71" s="200">
        <v>38029</v>
      </c>
      <c r="I71" s="196">
        <v>23</v>
      </c>
      <c r="J71" s="197" t="s">
        <v>437</v>
      </c>
    </row>
    <row r="72" spans="1:10" s="188" customFormat="1" ht="19.899999999999999" customHeight="1">
      <c r="A72" s="192" t="s">
        <v>16</v>
      </c>
      <c r="B72" s="191" t="s">
        <v>201</v>
      </c>
      <c r="C72" s="229" t="s">
        <v>503</v>
      </c>
      <c r="D72" s="233" t="s">
        <v>504</v>
      </c>
      <c r="E72" s="233" t="s">
        <v>505</v>
      </c>
      <c r="F72" s="200">
        <v>410</v>
      </c>
      <c r="G72" s="200">
        <v>0</v>
      </c>
      <c r="H72" s="200">
        <v>140822</v>
      </c>
      <c r="I72" s="196">
        <v>52</v>
      </c>
      <c r="J72" s="197" t="s">
        <v>437</v>
      </c>
    </row>
    <row r="73" spans="1:10" s="188" customFormat="1" ht="19.899999999999999" customHeight="1">
      <c r="A73" s="192" t="s">
        <v>16</v>
      </c>
      <c r="B73" s="191" t="s">
        <v>201</v>
      </c>
      <c r="C73" s="229" t="s">
        <v>506</v>
      </c>
      <c r="D73" s="233" t="s">
        <v>507</v>
      </c>
      <c r="E73" s="233" t="s">
        <v>507</v>
      </c>
      <c r="F73" s="200">
        <v>34.700000000000003</v>
      </c>
      <c r="G73" s="200">
        <v>0</v>
      </c>
      <c r="H73" s="200">
        <v>6717.0140000000001</v>
      </c>
      <c r="I73" s="196">
        <v>4</v>
      </c>
      <c r="J73" s="197" t="s">
        <v>437</v>
      </c>
    </row>
    <row r="74" spans="1:10" s="188" customFormat="1" ht="19.899999999999999" customHeight="1">
      <c r="A74" s="192" t="s">
        <v>16</v>
      </c>
      <c r="B74" s="191" t="s">
        <v>201</v>
      </c>
      <c r="C74" s="229" t="s">
        <v>508</v>
      </c>
      <c r="D74" s="233" t="s">
        <v>496</v>
      </c>
      <c r="E74" s="233" t="s">
        <v>509</v>
      </c>
      <c r="F74" s="200">
        <v>77</v>
      </c>
      <c r="G74" s="200">
        <v>0</v>
      </c>
      <c r="H74" s="200">
        <v>26857</v>
      </c>
      <c r="I74" s="196">
        <v>12</v>
      </c>
      <c r="J74" s="197" t="s">
        <v>437</v>
      </c>
    </row>
    <row r="75" spans="1:10" s="188" customFormat="1" ht="19.899999999999999" customHeight="1">
      <c r="A75" s="192" t="s">
        <v>16</v>
      </c>
      <c r="B75" s="191" t="s">
        <v>201</v>
      </c>
      <c r="C75" s="229" t="s">
        <v>510</v>
      </c>
      <c r="D75" s="233" t="s">
        <v>511</v>
      </c>
      <c r="E75" s="233" t="s">
        <v>512</v>
      </c>
      <c r="F75" s="200">
        <v>140</v>
      </c>
      <c r="G75" s="200">
        <v>0</v>
      </c>
      <c r="H75" s="200">
        <v>48458</v>
      </c>
      <c r="I75" s="196">
        <v>11</v>
      </c>
      <c r="J75" s="197" t="s">
        <v>437</v>
      </c>
    </row>
    <row r="76" spans="1:10" s="111" customFormat="1" ht="19.899999999999999" customHeight="1">
      <c r="A76" s="122" t="s">
        <v>55</v>
      </c>
      <c r="B76" s="107" t="s">
        <v>201</v>
      </c>
      <c r="C76" s="229" t="s">
        <v>213</v>
      </c>
      <c r="D76" s="229" t="s">
        <v>214</v>
      </c>
      <c r="E76" s="229" t="s">
        <v>214</v>
      </c>
      <c r="F76" s="207">
        <v>100</v>
      </c>
      <c r="G76" s="207">
        <v>0</v>
      </c>
      <c r="H76" s="207">
        <v>30276</v>
      </c>
      <c r="I76" s="209">
        <v>322</v>
      </c>
      <c r="J76" s="206"/>
    </row>
    <row r="77" spans="1:10" s="111" customFormat="1" ht="19.899999999999999" customHeight="1">
      <c r="A77" s="122" t="s">
        <v>55</v>
      </c>
      <c r="B77" s="107" t="s">
        <v>201</v>
      </c>
      <c r="C77" s="229" t="s">
        <v>215</v>
      </c>
      <c r="D77" s="229" t="s">
        <v>216</v>
      </c>
      <c r="E77" s="229" t="s">
        <v>216</v>
      </c>
      <c r="F77" s="207">
        <v>5</v>
      </c>
      <c r="G77" s="207">
        <v>0</v>
      </c>
      <c r="H77" s="207">
        <v>7660</v>
      </c>
      <c r="I77" s="209">
        <v>456</v>
      </c>
      <c r="J77" s="206"/>
    </row>
    <row r="78" spans="1:10" s="111" customFormat="1" ht="19.899999999999999" customHeight="1">
      <c r="A78" s="122" t="s">
        <v>55</v>
      </c>
      <c r="B78" s="107" t="s">
        <v>201</v>
      </c>
      <c r="C78" s="229" t="s">
        <v>217</v>
      </c>
      <c r="D78" s="229" t="s">
        <v>218</v>
      </c>
      <c r="E78" s="229" t="s">
        <v>219</v>
      </c>
      <c r="F78" s="207">
        <v>10</v>
      </c>
      <c r="G78" s="207">
        <v>0</v>
      </c>
      <c r="H78" s="207">
        <v>7888</v>
      </c>
      <c r="I78" s="209">
        <v>100</v>
      </c>
      <c r="J78" s="206"/>
    </row>
    <row r="79" spans="1:10" s="111" customFormat="1" ht="19.899999999999999" customHeight="1">
      <c r="A79" s="122" t="s">
        <v>55</v>
      </c>
      <c r="B79" s="107" t="s">
        <v>201</v>
      </c>
      <c r="C79" s="229" t="s">
        <v>220</v>
      </c>
      <c r="D79" s="229" t="s">
        <v>221</v>
      </c>
      <c r="E79" s="229" t="s">
        <v>221</v>
      </c>
      <c r="F79" s="208">
        <v>10</v>
      </c>
      <c r="G79" s="208">
        <v>0</v>
      </c>
      <c r="H79" s="208">
        <v>7888</v>
      </c>
      <c r="I79" s="208">
        <v>165</v>
      </c>
      <c r="J79" s="206"/>
    </row>
    <row r="80" spans="1:10" s="111" customFormat="1" ht="19.899999999999999" customHeight="1">
      <c r="A80" s="122" t="s">
        <v>55</v>
      </c>
      <c r="B80" s="107" t="s">
        <v>201</v>
      </c>
      <c r="C80" s="229" t="s">
        <v>222</v>
      </c>
      <c r="D80" s="229" t="s">
        <v>223</v>
      </c>
      <c r="E80" s="229" t="s">
        <v>223</v>
      </c>
      <c r="F80" s="208">
        <v>10</v>
      </c>
      <c r="G80" s="208">
        <v>0</v>
      </c>
      <c r="H80" s="208">
        <v>9606</v>
      </c>
      <c r="I80" s="208">
        <v>201</v>
      </c>
      <c r="J80" s="206"/>
    </row>
    <row r="81" spans="1:15" s="111" customFormat="1" ht="19.899999999999999" customHeight="1">
      <c r="A81" s="122" t="s">
        <v>55</v>
      </c>
      <c r="B81" s="107" t="s">
        <v>201</v>
      </c>
      <c r="C81" s="229" t="s">
        <v>224</v>
      </c>
      <c r="D81" s="229" t="s">
        <v>225</v>
      </c>
      <c r="E81" s="229" t="s">
        <v>225</v>
      </c>
      <c r="F81" s="208">
        <v>10</v>
      </c>
      <c r="G81" s="208">
        <v>0</v>
      </c>
      <c r="H81" s="208">
        <v>7888</v>
      </c>
      <c r="I81" s="208">
        <v>170</v>
      </c>
      <c r="J81" s="206"/>
    </row>
    <row r="82" spans="1:15" s="111" customFormat="1" ht="19.899999999999999" customHeight="1">
      <c r="A82" s="122" t="s">
        <v>55</v>
      </c>
      <c r="B82" s="107" t="s">
        <v>201</v>
      </c>
      <c r="C82" s="229" t="s">
        <v>226</v>
      </c>
      <c r="D82" s="229" t="s">
        <v>227</v>
      </c>
      <c r="E82" s="229" t="s">
        <v>227</v>
      </c>
      <c r="F82" s="208">
        <v>10</v>
      </c>
      <c r="G82" s="208">
        <v>0</v>
      </c>
      <c r="H82" s="208">
        <v>9606</v>
      </c>
      <c r="I82" s="208">
        <v>204</v>
      </c>
      <c r="J82" s="206"/>
    </row>
    <row r="83" spans="1:15" s="111" customFormat="1" ht="19.5" customHeight="1">
      <c r="A83" s="122" t="s">
        <v>55</v>
      </c>
      <c r="B83" s="107" t="s">
        <v>201</v>
      </c>
      <c r="C83" s="229" t="s">
        <v>229</v>
      </c>
      <c r="D83" s="229" t="s">
        <v>230</v>
      </c>
      <c r="E83" s="229" t="s">
        <v>231</v>
      </c>
      <c r="F83" s="209">
        <v>120</v>
      </c>
      <c r="G83" s="209">
        <v>0</v>
      </c>
      <c r="H83" s="210">
        <v>42000</v>
      </c>
      <c r="I83" s="208">
        <v>3</v>
      </c>
      <c r="J83" s="206" t="s">
        <v>437</v>
      </c>
    </row>
    <row r="84" spans="1:15" s="111" customFormat="1" ht="19.899999999999999" customHeight="1">
      <c r="A84" s="122" t="s">
        <v>55</v>
      </c>
      <c r="B84" s="107" t="s">
        <v>201</v>
      </c>
      <c r="C84" s="229" t="s">
        <v>232</v>
      </c>
      <c r="D84" s="229" t="s">
        <v>233</v>
      </c>
      <c r="E84" s="229" t="s">
        <v>233</v>
      </c>
      <c r="F84" s="209">
        <v>140</v>
      </c>
      <c r="G84" s="209">
        <v>0</v>
      </c>
      <c r="H84" s="210">
        <v>49000</v>
      </c>
      <c r="I84" s="208">
        <v>7</v>
      </c>
      <c r="J84" s="206" t="s">
        <v>437</v>
      </c>
    </row>
    <row r="85" spans="1:15" s="111" customFormat="1" ht="19.899999999999999" customHeight="1">
      <c r="A85" s="122" t="s">
        <v>55</v>
      </c>
      <c r="B85" s="107" t="s">
        <v>201</v>
      </c>
      <c r="C85" s="229" t="s">
        <v>234</v>
      </c>
      <c r="D85" s="229" t="s">
        <v>235</v>
      </c>
      <c r="E85" s="229" t="s">
        <v>235</v>
      </c>
      <c r="F85" s="207">
        <v>100</v>
      </c>
      <c r="G85" s="207">
        <v>0</v>
      </c>
      <c r="H85" s="207">
        <v>35000</v>
      </c>
      <c r="I85" s="208">
        <v>5</v>
      </c>
      <c r="J85" s="206" t="s">
        <v>437</v>
      </c>
    </row>
    <row r="86" spans="1:15" s="111" customFormat="1" ht="19.899999999999999" customHeight="1">
      <c r="A86" s="122" t="s">
        <v>55</v>
      </c>
      <c r="B86" s="107" t="s">
        <v>201</v>
      </c>
      <c r="C86" s="229" t="s">
        <v>236</v>
      </c>
      <c r="D86" s="229" t="s">
        <v>237</v>
      </c>
      <c r="E86" s="229" t="s">
        <v>237</v>
      </c>
      <c r="F86" s="208">
        <v>150</v>
      </c>
      <c r="G86" s="208">
        <v>0</v>
      </c>
      <c r="H86" s="208">
        <v>52500</v>
      </c>
      <c r="I86" s="208">
        <v>6</v>
      </c>
      <c r="J86" s="206" t="s">
        <v>437</v>
      </c>
    </row>
    <row r="87" spans="1:15" s="111" customFormat="1" ht="19.899999999999999" customHeight="1">
      <c r="A87" s="122" t="s">
        <v>55</v>
      </c>
      <c r="B87" s="107" t="s">
        <v>201</v>
      </c>
      <c r="C87" s="229" t="s">
        <v>238</v>
      </c>
      <c r="D87" s="229" t="s">
        <v>239</v>
      </c>
      <c r="E87" s="229" t="s">
        <v>239</v>
      </c>
      <c r="F87" s="208">
        <v>150</v>
      </c>
      <c r="G87" s="208">
        <v>0</v>
      </c>
      <c r="H87" s="208">
        <v>52500</v>
      </c>
      <c r="I87" s="208">
        <v>10</v>
      </c>
      <c r="J87" s="206" t="s">
        <v>437</v>
      </c>
    </row>
    <row r="88" spans="1:15" s="111" customFormat="1" ht="19.899999999999999" customHeight="1">
      <c r="A88" s="122" t="s">
        <v>55</v>
      </c>
      <c r="B88" s="107" t="s">
        <v>201</v>
      </c>
      <c r="C88" s="229" t="s">
        <v>240</v>
      </c>
      <c r="D88" s="229" t="s">
        <v>241</v>
      </c>
      <c r="E88" s="229" t="s">
        <v>241</v>
      </c>
      <c r="F88" s="208">
        <v>75</v>
      </c>
      <c r="G88" s="208">
        <v>0</v>
      </c>
      <c r="H88" s="208">
        <v>26250</v>
      </c>
      <c r="I88" s="208">
        <v>3</v>
      </c>
      <c r="J88" s="206" t="s">
        <v>437</v>
      </c>
      <c r="O88" s="190"/>
    </row>
    <row r="89" spans="1:15" s="111" customFormat="1" ht="19.899999999999999" customHeight="1">
      <c r="A89" s="122" t="s">
        <v>55</v>
      </c>
      <c r="B89" s="107" t="s">
        <v>201</v>
      </c>
      <c r="C89" s="229" t="s">
        <v>242</v>
      </c>
      <c r="D89" s="229" t="s">
        <v>243</v>
      </c>
      <c r="E89" s="229" t="s">
        <v>243</v>
      </c>
      <c r="F89" s="208">
        <v>87</v>
      </c>
      <c r="G89" s="208">
        <v>0</v>
      </c>
      <c r="H89" s="208">
        <v>30450</v>
      </c>
      <c r="I89" s="208">
        <v>4</v>
      </c>
      <c r="J89" s="206" t="s">
        <v>437</v>
      </c>
    </row>
    <row r="90" spans="1:15" s="111" customFormat="1" ht="19.899999999999999" customHeight="1">
      <c r="A90" s="128" t="s">
        <v>244</v>
      </c>
      <c r="B90" s="107" t="s">
        <v>201</v>
      </c>
      <c r="C90" s="229" t="s">
        <v>245</v>
      </c>
      <c r="D90" s="233" t="s">
        <v>246</v>
      </c>
      <c r="E90" s="233" t="s">
        <v>247</v>
      </c>
      <c r="F90" s="201">
        <v>72.2</v>
      </c>
      <c r="G90" s="201">
        <v>0</v>
      </c>
      <c r="H90" s="205">
        <v>10429.829</v>
      </c>
      <c r="I90" s="202">
        <v>6</v>
      </c>
      <c r="J90" s="206" t="s">
        <v>437</v>
      </c>
    </row>
    <row r="91" spans="1:15" s="111" customFormat="1" ht="19.899999999999999" customHeight="1">
      <c r="A91" s="107" t="s">
        <v>55</v>
      </c>
      <c r="B91" s="107" t="s">
        <v>201</v>
      </c>
      <c r="C91" s="229" t="s">
        <v>248</v>
      </c>
      <c r="D91" s="233" t="s">
        <v>249</v>
      </c>
      <c r="E91" s="233" t="s">
        <v>250</v>
      </c>
      <c r="F91" s="201">
        <v>29.2</v>
      </c>
      <c r="G91" s="201">
        <v>0</v>
      </c>
      <c r="H91" s="205">
        <v>7373.3650000000007</v>
      </c>
      <c r="I91" s="202">
        <v>1</v>
      </c>
      <c r="J91" s="206" t="s">
        <v>437</v>
      </c>
    </row>
    <row r="92" spans="1:15" s="111" customFormat="1" ht="19.899999999999999" customHeight="1">
      <c r="A92" s="122" t="s">
        <v>55</v>
      </c>
      <c r="B92" s="107" t="s">
        <v>201</v>
      </c>
      <c r="C92" s="229" t="s">
        <v>251</v>
      </c>
      <c r="D92" s="154" t="s">
        <v>230</v>
      </c>
      <c r="E92" s="154" t="s">
        <v>252</v>
      </c>
      <c r="F92" s="213">
        <v>50</v>
      </c>
      <c r="G92" s="213">
        <v>0</v>
      </c>
      <c r="H92" s="214">
        <v>38318</v>
      </c>
      <c r="I92" s="202">
        <v>54</v>
      </c>
      <c r="J92" s="206"/>
    </row>
    <row r="93" spans="1:15" s="111" customFormat="1" ht="19.899999999999999" customHeight="1">
      <c r="A93" s="123" t="s">
        <v>55</v>
      </c>
      <c r="B93" s="107" t="s">
        <v>201</v>
      </c>
      <c r="C93" s="234" t="s">
        <v>253</v>
      </c>
      <c r="D93" s="235" t="s">
        <v>254</v>
      </c>
      <c r="E93" s="235" t="s">
        <v>255</v>
      </c>
      <c r="F93" s="211">
        <v>30</v>
      </c>
      <c r="G93" s="211">
        <v>0</v>
      </c>
      <c r="H93" s="211">
        <v>11704</v>
      </c>
      <c r="I93" s="203">
        <v>1</v>
      </c>
      <c r="J93" s="206"/>
    </row>
    <row r="94" spans="1:15" s="111" customFormat="1" ht="19.899999999999999" customHeight="1">
      <c r="A94" s="126" t="s">
        <v>55</v>
      </c>
      <c r="B94" s="107" t="s">
        <v>201</v>
      </c>
      <c r="C94" s="229" t="s">
        <v>256</v>
      </c>
      <c r="D94" s="233" t="s">
        <v>257</v>
      </c>
      <c r="E94" s="233" t="s">
        <v>257</v>
      </c>
      <c r="F94" s="212"/>
      <c r="G94" s="212"/>
      <c r="H94" s="212">
        <v>120987.6</v>
      </c>
      <c r="I94" s="203"/>
      <c r="J94" s="206"/>
    </row>
    <row r="95" spans="1:15" s="111" customFormat="1" ht="19.899999999999999" customHeight="1">
      <c r="A95" s="126" t="s">
        <v>56</v>
      </c>
      <c r="B95" s="107" t="s">
        <v>201</v>
      </c>
      <c r="C95" s="229" t="s">
        <v>200</v>
      </c>
      <c r="D95" s="233" t="s">
        <v>257</v>
      </c>
      <c r="E95" s="233" t="s">
        <v>257</v>
      </c>
      <c r="F95" s="212"/>
      <c r="G95" s="212"/>
      <c r="H95" s="212">
        <v>111831</v>
      </c>
      <c r="I95" s="203"/>
      <c r="J95" s="204"/>
    </row>
    <row r="96" spans="1:15" s="189" customFormat="1" ht="19.899999999999999" customHeight="1">
      <c r="A96" s="192" t="s">
        <v>56</v>
      </c>
      <c r="B96" s="191" t="s">
        <v>201</v>
      </c>
      <c r="C96" s="229" t="s">
        <v>513</v>
      </c>
      <c r="D96" s="233" t="s">
        <v>514</v>
      </c>
      <c r="E96" s="233" t="s">
        <v>515</v>
      </c>
      <c r="F96" s="212">
        <v>25</v>
      </c>
      <c r="G96" s="212">
        <v>0</v>
      </c>
      <c r="H96" s="212">
        <v>13360</v>
      </c>
      <c r="I96" s="203">
        <v>3</v>
      </c>
      <c r="J96" s="204" t="s">
        <v>437</v>
      </c>
    </row>
    <row r="97" spans="1:10" s="189" customFormat="1" ht="19.899999999999999" customHeight="1">
      <c r="A97" s="192" t="s">
        <v>56</v>
      </c>
      <c r="B97" s="191" t="s">
        <v>201</v>
      </c>
      <c r="C97" s="229" t="s">
        <v>516</v>
      </c>
      <c r="D97" s="233" t="s">
        <v>517</v>
      </c>
      <c r="E97" s="233" t="s">
        <v>518</v>
      </c>
      <c r="F97" s="212">
        <v>70</v>
      </c>
      <c r="G97" s="212">
        <v>0</v>
      </c>
      <c r="H97" s="212">
        <v>23620</v>
      </c>
      <c r="I97" s="203">
        <v>13</v>
      </c>
      <c r="J97" s="204" t="s">
        <v>437</v>
      </c>
    </row>
    <row r="98" spans="1:10" s="189" customFormat="1" ht="19.899999999999999" customHeight="1">
      <c r="A98" s="192" t="s">
        <v>56</v>
      </c>
      <c r="B98" s="191" t="s">
        <v>201</v>
      </c>
      <c r="C98" s="229" t="s">
        <v>519</v>
      </c>
      <c r="D98" s="233" t="s">
        <v>520</v>
      </c>
      <c r="E98" s="233" t="s">
        <v>521</v>
      </c>
      <c r="F98" s="212">
        <v>110</v>
      </c>
      <c r="G98" s="212">
        <v>0</v>
      </c>
      <c r="H98" s="212">
        <v>33941</v>
      </c>
      <c r="I98" s="203">
        <v>15</v>
      </c>
      <c r="J98" s="204" t="s">
        <v>437</v>
      </c>
    </row>
    <row r="99" spans="1:10" s="189" customFormat="1" ht="19.899999999999999" customHeight="1">
      <c r="A99" s="192" t="s">
        <v>56</v>
      </c>
      <c r="B99" s="191" t="s">
        <v>201</v>
      </c>
      <c r="C99" s="229" t="s">
        <v>522</v>
      </c>
      <c r="D99" s="233" t="s">
        <v>523</v>
      </c>
      <c r="E99" s="233" t="s">
        <v>524</v>
      </c>
      <c r="F99" s="212">
        <v>40</v>
      </c>
      <c r="G99" s="212">
        <v>0</v>
      </c>
      <c r="H99" s="212">
        <v>17142</v>
      </c>
      <c r="I99" s="203">
        <v>6</v>
      </c>
      <c r="J99" s="204" t="s">
        <v>437</v>
      </c>
    </row>
    <row r="100" spans="1:10" s="189" customFormat="1" ht="19.899999999999999" customHeight="1">
      <c r="A100" s="192" t="s">
        <v>56</v>
      </c>
      <c r="B100" s="191" t="s">
        <v>201</v>
      </c>
      <c r="C100" s="229" t="s">
        <v>525</v>
      </c>
      <c r="D100" s="233" t="s">
        <v>526</v>
      </c>
      <c r="E100" s="233" t="s">
        <v>527</v>
      </c>
      <c r="F100" s="212">
        <v>130</v>
      </c>
      <c r="G100" s="212">
        <v>0</v>
      </c>
      <c r="H100" s="212">
        <v>38326</v>
      </c>
      <c r="I100" s="203">
        <v>18</v>
      </c>
      <c r="J100" s="204" t="s">
        <v>437</v>
      </c>
    </row>
    <row r="101" spans="1:10" s="189" customFormat="1" ht="19.899999999999999" customHeight="1">
      <c r="A101" s="192" t="s">
        <v>56</v>
      </c>
      <c r="B101" s="191" t="s">
        <v>201</v>
      </c>
      <c r="C101" s="229" t="s">
        <v>528</v>
      </c>
      <c r="D101" s="233" t="s">
        <v>529</v>
      </c>
      <c r="E101" s="233" t="s">
        <v>530</v>
      </c>
      <c r="F101" s="212">
        <v>200</v>
      </c>
      <c r="G101" s="212">
        <v>0</v>
      </c>
      <c r="H101" s="212">
        <v>63987</v>
      </c>
      <c r="I101" s="203">
        <v>26</v>
      </c>
      <c r="J101" s="204" t="s">
        <v>437</v>
      </c>
    </row>
    <row r="102" spans="1:10" s="189" customFormat="1" ht="19.899999999999999" customHeight="1">
      <c r="A102" s="192" t="s">
        <v>56</v>
      </c>
      <c r="B102" s="191" t="s">
        <v>201</v>
      </c>
      <c r="C102" s="229" t="s">
        <v>531</v>
      </c>
      <c r="D102" s="233" t="s">
        <v>532</v>
      </c>
      <c r="E102" s="233" t="s">
        <v>533</v>
      </c>
      <c r="F102" s="212">
        <v>80</v>
      </c>
      <c r="G102" s="212">
        <v>0</v>
      </c>
      <c r="H102" s="212">
        <v>26333</v>
      </c>
      <c r="I102" s="203">
        <v>10</v>
      </c>
      <c r="J102" s="204" t="s">
        <v>437</v>
      </c>
    </row>
    <row r="103" spans="1:10" s="189" customFormat="1" ht="19.899999999999999" customHeight="1">
      <c r="A103" s="192" t="s">
        <v>56</v>
      </c>
      <c r="B103" s="191" t="s">
        <v>201</v>
      </c>
      <c r="C103" s="229" t="s">
        <v>534</v>
      </c>
      <c r="D103" s="233" t="s">
        <v>535</v>
      </c>
      <c r="E103" s="233" t="s">
        <v>536</v>
      </c>
      <c r="F103" s="212">
        <v>200</v>
      </c>
      <c r="G103" s="212">
        <v>0</v>
      </c>
      <c r="H103" s="212">
        <v>58484</v>
      </c>
      <c r="I103" s="203">
        <v>18</v>
      </c>
      <c r="J103" s="204" t="s">
        <v>437</v>
      </c>
    </row>
    <row r="104" spans="1:10" s="189" customFormat="1" ht="19.899999999999999" customHeight="1">
      <c r="A104" s="192" t="s">
        <v>56</v>
      </c>
      <c r="B104" s="191" t="s">
        <v>201</v>
      </c>
      <c r="C104" s="229" t="s">
        <v>537</v>
      </c>
      <c r="D104" s="233" t="s">
        <v>538</v>
      </c>
      <c r="E104" s="233" t="s">
        <v>539</v>
      </c>
      <c r="F104" s="212">
        <v>75</v>
      </c>
      <c r="G104" s="212">
        <v>0</v>
      </c>
      <c r="H104" s="212">
        <v>25057</v>
      </c>
      <c r="I104" s="203">
        <v>7</v>
      </c>
      <c r="J104" s="204" t="s">
        <v>437</v>
      </c>
    </row>
    <row r="105" spans="1:10" s="189" customFormat="1" ht="19.899999999999999" customHeight="1">
      <c r="A105" s="192" t="s">
        <v>56</v>
      </c>
      <c r="B105" s="191" t="s">
        <v>201</v>
      </c>
      <c r="C105" s="229" t="s">
        <v>540</v>
      </c>
      <c r="D105" s="233" t="s">
        <v>541</v>
      </c>
      <c r="E105" s="233" t="s">
        <v>542</v>
      </c>
      <c r="F105" s="212">
        <v>54</v>
      </c>
      <c r="G105" s="212">
        <v>0</v>
      </c>
      <c r="H105" s="212">
        <v>22229</v>
      </c>
      <c r="I105" s="203">
        <v>12</v>
      </c>
      <c r="J105" s="204" t="s">
        <v>437</v>
      </c>
    </row>
    <row r="106" spans="1:10" s="189" customFormat="1" ht="19.899999999999999" customHeight="1">
      <c r="A106" s="192" t="s">
        <v>56</v>
      </c>
      <c r="B106" s="191" t="s">
        <v>201</v>
      </c>
      <c r="C106" s="229" t="s">
        <v>543</v>
      </c>
      <c r="D106" s="233" t="s">
        <v>544</v>
      </c>
      <c r="E106" s="233" t="s">
        <v>545</v>
      </c>
      <c r="F106" s="212">
        <v>90</v>
      </c>
      <c r="G106" s="212">
        <v>0</v>
      </c>
      <c r="H106" s="212">
        <v>28064</v>
      </c>
      <c r="I106" s="203">
        <v>15</v>
      </c>
      <c r="J106" s="204" t="s">
        <v>437</v>
      </c>
    </row>
    <row r="107" spans="1:10" s="189" customFormat="1" ht="19.899999999999999" customHeight="1">
      <c r="A107" s="192" t="s">
        <v>56</v>
      </c>
      <c r="B107" s="191" t="s">
        <v>201</v>
      </c>
      <c r="C107" s="229" t="s">
        <v>546</v>
      </c>
      <c r="D107" s="233" t="s">
        <v>547</v>
      </c>
      <c r="E107" s="233" t="s">
        <v>548</v>
      </c>
      <c r="F107" s="212">
        <v>42</v>
      </c>
      <c r="G107" s="212">
        <v>0</v>
      </c>
      <c r="H107" s="212">
        <v>17696</v>
      </c>
      <c r="I107" s="203">
        <v>10</v>
      </c>
      <c r="J107" s="204" t="s">
        <v>437</v>
      </c>
    </row>
    <row r="108" spans="1:10" s="189" customFormat="1" ht="19.899999999999999" customHeight="1">
      <c r="A108" s="192" t="s">
        <v>56</v>
      </c>
      <c r="B108" s="191" t="s">
        <v>201</v>
      </c>
      <c r="C108" s="229" t="s">
        <v>549</v>
      </c>
      <c r="D108" s="233" t="s">
        <v>550</v>
      </c>
      <c r="E108" s="233" t="s">
        <v>551</v>
      </c>
      <c r="F108" s="212">
        <v>100</v>
      </c>
      <c r="G108" s="212">
        <v>0</v>
      </c>
      <c r="H108" s="212">
        <v>31025</v>
      </c>
      <c r="I108" s="203">
        <v>20</v>
      </c>
      <c r="J108" s="204" t="s">
        <v>437</v>
      </c>
    </row>
    <row r="109" spans="1:10" s="189" customFormat="1" ht="19.899999999999999" customHeight="1">
      <c r="A109" s="192" t="s">
        <v>56</v>
      </c>
      <c r="B109" s="191" t="s">
        <v>201</v>
      </c>
      <c r="C109" s="229" t="s">
        <v>552</v>
      </c>
      <c r="D109" s="233" t="s">
        <v>553</v>
      </c>
      <c r="E109" s="233" t="s">
        <v>553</v>
      </c>
      <c r="F109" s="212">
        <v>20</v>
      </c>
      <c r="G109" s="212">
        <v>0</v>
      </c>
      <c r="H109" s="212">
        <v>13707</v>
      </c>
      <c r="I109" s="203">
        <v>1</v>
      </c>
      <c r="J109" s="204" t="s">
        <v>437</v>
      </c>
    </row>
    <row r="110" spans="1:10" s="189" customFormat="1" ht="19.899999999999999" customHeight="1">
      <c r="A110" s="192" t="s">
        <v>56</v>
      </c>
      <c r="B110" s="191" t="s">
        <v>201</v>
      </c>
      <c r="C110" s="229" t="s">
        <v>554</v>
      </c>
      <c r="D110" s="233" t="s">
        <v>555</v>
      </c>
      <c r="E110" s="233" t="s">
        <v>555</v>
      </c>
      <c r="F110" s="212">
        <v>4.9000000000000004</v>
      </c>
      <c r="G110" s="212">
        <v>0</v>
      </c>
      <c r="H110" s="212">
        <v>13765.148999999999</v>
      </c>
      <c r="I110" s="203">
        <v>172</v>
      </c>
      <c r="J110" s="204"/>
    </row>
    <row r="111" spans="1:10" s="189" customFormat="1" ht="19.899999999999999" customHeight="1">
      <c r="A111" s="192" t="s">
        <v>56</v>
      </c>
      <c r="B111" s="191" t="s">
        <v>201</v>
      </c>
      <c r="C111" s="229" t="s">
        <v>556</v>
      </c>
      <c r="D111" s="233" t="s">
        <v>228</v>
      </c>
      <c r="E111" s="233" t="s">
        <v>228</v>
      </c>
      <c r="F111" s="212">
        <v>250</v>
      </c>
      <c r="G111" s="212">
        <v>0</v>
      </c>
      <c r="H111" s="212">
        <v>259800</v>
      </c>
      <c r="I111" s="203">
        <v>2958</v>
      </c>
      <c r="J111" s="204"/>
    </row>
    <row r="112" spans="1:10" s="189" customFormat="1" ht="19.899999999999999" customHeight="1">
      <c r="A112" s="192" t="s">
        <v>56</v>
      </c>
      <c r="B112" s="191" t="s">
        <v>201</v>
      </c>
      <c r="C112" s="229" t="s">
        <v>557</v>
      </c>
      <c r="D112" s="233" t="s">
        <v>558</v>
      </c>
      <c r="E112" s="233" t="s">
        <v>558</v>
      </c>
      <c r="F112" s="212">
        <v>68.7</v>
      </c>
      <c r="G112" s="212">
        <v>0</v>
      </c>
      <c r="H112" s="212">
        <v>14166.028</v>
      </c>
      <c r="I112" s="203">
        <v>1</v>
      </c>
      <c r="J112" s="204"/>
    </row>
    <row r="113" spans="1:10" s="189" customFormat="1" ht="19.899999999999999" customHeight="1">
      <c r="A113" s="192" t="s">
        <v>56</v>
      </c>
      <c r="B113" s="191" t="s">
        <v>201</v>
      </c>
      <c r="C113" s="229" t="s">
        <v>559</v>
      </c>
      <c r="D113" s="233" t="s">
        <v>560</v>
      </c>
      <c r="E113" s="233" t="s">
        <v>561</v>
      </c>
      <c r="F113" s="212">
        <v>60</v>
      </c>
      <c r="G113" s="212">
        <v>0</v>
      </c>
      <c r="H113" s="212">
        <v>25000</v>
      </c>
      <c r="I113" s="203">
        <v>1</v>
      </c>
      <c r="J113" s="204"/>
    </row>
    <row r="114" spans="1:10" s="189" customFormat="1" ht="19.899999999999999" customHeight="1">
      <c r="A114" s="192" t="s">
        <v>56</v>
      </c>
      <c r="B114" s="191" t="s">
        <v>201</v>
      </c>
      <c r="C114" s="229" t="s">
        <v>562</v>
      </c>
      <c r="D114" s="233" t="s">
        <v>562</v>
      </c>
      <c r="E114" s="233" t="s">
        <v>562</v>
      </c>
      <c r="F114" s="212">
        <v>700</v>
      </c>
      <c r="G114" s="212">
        <v>0</v>
      </c>
      <c r="H114" s="212">
        <v>257000</v>
      </c>
      <c r="I114" s="203"/>
      <c r="J114" s="204"/>
    </row>
    <row r="115" spans="1:10" s="111" customFormat="1" ht="19.899999999999999" customHeight="1">
      <c r="A115" s="122" t="s">
        <v>258</v>
      </c>
      <c r="B115" s="107" t="s">
        <v>201</v>
      </c>
      <c r="C115" s="229" t="s">
        <v>261</v>
      </c>
      <c r="D115" s="229" t="s">
        <v>262</v>
      </c>
      <c r="E115" s="229" t="s">
        <v>262</v>
      </c>
      <c r="F115" s="220">
        <v>77</v>
      </c>
      <c r="G115" s="220">
        <v>0</v>
      </c>
      <c r="H115" s="222">
        <v>27568.323</v>
      </c>
      <c r="I115" s="222">
        <v>251</v>
      </c>
      <c r="J115" s="219"/>
    </row>
    <row r="116" spans="1:10" s="111" customFormat="1" ht="19.899999999999999" customHeight="1">
      <c r="A116" s="122" t="s">
        <v>258</v>
      </c>
      <c r="B116" s="107" t="s">
        <v>201</v>
      </c>
      <c r="C116" s="229" t="s">
        <v>263</v>
      </c>
      <c r="D116" s="229" t="s">
        <v>264</v>
      </c>
      <c r="E116" s="229" t="s">
        <v>264</v>
      </c>
      <c r="F116" s="221">
        <v>2.1</v>
      </c>
      <c r="G116" s="221">
        <v>0</v>
      </c>
      <c r="H116" s="221">
        <v>12459.504000000001</v>
      </c>
      <c r="I116" s="221">
        <v>334</v>
      </c>
      <c r="J116" s="219"/>
    </row>
    <row r="117" spans="1:10" s="111" customFormat="1" ht="19.899999999999999" customHeight="1">
      <c r="A117" s="122" t="s">
        <v>258</v>
      </c>
      <c r="B117" s="107" t="s">
        <v>201</v>
      </c>
      <c r="C117" s="229" t="s">
        <v>43</v>
      </c>
      <c r="D117" s="229" t="s">
        <v>265</v>
      </c>
      <c r="E117" s="229" t="s">
        <v>266</v>
      </c>
      <c r="F117" s="220">
        <v>1020</v>
      </c>
      <c r="G117" s="220">
        <v>0</v>
      </c>
      <c r="H117" s="220">
        <v>327962</v>
      </c>
      <c r="I117" s="222">
        <v>34</v>
      </c>
      <c r="J117" s="219" t="s">
        <v>437</v>
      </c>
    </row>
    <row r="118" spans="1:10" s="111" customFormat="1" ht="19.899999999999999" customHeight="1">
      <c r="A118" s="107" t="s">
        <v>34</v>
      </c>
      <c r="B118" s="107" t="s">
        <v>201</v>
      </c>
      <c r="C118" s="229" t="s">
        <v>267</v>
      </c>
      <c r="D118" s="233" t="s">
        <v>268</v>
      </c>
      <c r="E118" s="233" t="s">
        <v>269</v>
      </c>
      <c r="F118" s="215">
        <v>100</v>
      </c>
      <c r="G118" s="215">
        <v>0</v>
      </c>
      <c r="H118" s="218">
        <v>29081</v>
      </c>
      <c r="I118" s="216">
        <v>10</v>
      </c>
      <c r="J118" s="219" t="s">
        <v>437</v>
      </c>
    </row>
    <row r="119" spans="1:10" s="111" customFormat="1" ht="19.899999999999999" customHeight="1">
      <c r="A119" s="123" t="s">
        <v>258</v>
      </c>
      <c r="B119" s="107" t="s">
        <v>201</v>
      </c>
      <c r="C119" s="234" t="s">
        <v>271</v>
      </c>
      <c r="D119" s="235" t="s">
        <v>270</v>
      </c>
      <c r="E119" s="235" t="s">
        <v>270</v>
      </c>
      <c r="F119" s="223">
        <v>1600</v>
      </c>
      <c r="G119" s="223">
        <v>0</v>
      </c>
      <c r="H119" s="223">
        <v>210000</v>
      </c>
      <c r="I119" s="217"/>
      <c r="J119" s="219"/>
    </row>
    <row r="120" spans="1:10" s="111" customFormat="1" ht="19.899999999999999" customHeight="1">
      <c r="A120" s="126" t="s">
        <v>42</v>
      </c>
      <c r="B120" s="107" t="s">
        <v>201</v>
      </c>
      <c r="C120" s="229" t="s">
        <v>272</v>
      </c>
      <c r="D120" s="233" t="s">
        <v>273</v>
      </c>
      <c r="E120" s="233" t="s">
        <v>273</v>
      </c>
      <c r="F120" s="224"/>
      <c r="G120" s="224"/>
      <c r="H120" s="224">
        <v>120987.6</v>
      </c>
      <c r="I120" s="217"/>
      <c r="J120" s="219"/>
    </row>
    <row r="121" spans="1:10" s="111" customFormat="1" ht="19.899999999999999" customHeight="1">
      <c r="A121" s="126" t="s">
        <v>34</v>
      </c>
      <c r="B121" s="107" t="s">
        <v>201</v>
      </c>
      <c r="C121" s="229" t="s">
        <v>200</v>
      </c>
      <c r="D121" s="233" t="s">
        <v>273</v>
      </c>
      <c r="E121" s="233" t="s">
        <v>273</v>
      </c>
      <c r="F121" s="224"/>
      <c r="G121" s="224"/>
      <c r="H121" s="224">
        <v>88444</v>
      </c>
      <c r="I121" s="217"/>
      <c r="J121" s="219"/>
    </row>
    <row r="122" spans="1:10" s="190" customFormat="1" ht="19.899999999999999" customHeight="1">
      <c r="A122" s="192" t="s">
        <v>18</v>
      </c>
      <c r="B122" s="191" t="s">
        <v>201</v>
      </c>
      <c r="C122" s="229" t="s">
        <v>331</v>
      </c>
      <c r="D122" s="233" t="s">
        <v>563</v>
      </c>
      <c r="E122" s="233" t="s">
        <v>564</v>
      </c>
      <c r="F122" s="224">
        <v>170</v>
      </c>
      <c r="G122" s="224">
        <v>0</v>
      </c>
      <c r="H122" s="224">
        <v>50452</v>
      </c>
      <c r="I122" s="217">
        <v>7</v>
      </c>
      <c r="J122" s="219" t="s">
        <v>437</v>
      </c>
    </row>
    <row r="123" spans="1:10" s="190" customFormat="1" ht="19.899999999999999" customHeight="1">
      <c r="A123" s="192" t="s">
        <v>18</v>
      </c>
      <c r="B123" s="191" t="s">
        <v>201</v>
      </c>
      <c r="C123" s="229" t="s">
        <v>327</v>
      </c>
      <c r="D123" s="233" t="s">
        <v>565</v>
      </c>
      <c r="E123" s="233" t="s">
        <v>566</v>
      </c>
      <c r="F123" s="224">
        <v>70</v>
      </c>
      <c r="G123" s="224">
        <v>0</v>
      </c>
      <c r="H123" s="224">
        <v>23620</v>
      </c>
      <c r="I123" s="217">
        <v>14</v>
      </c>
      <c r="J123" s="219" t="s">
        <v>437</v>
      </c>
    </row>
    <row r="124" spans="1:10" s="190" customFormat="1" ht="19.899999999999999" customHeight="1">
      <c r="A124" s="192" t="s">
        <v>18</v>
      </c>
      <c r="B124" s="191" t="s">
        <v>201</v>
      </c>
      <c r="C124" s="229" t="s">
        <v>567</v>
      </c>
      <c r="D124" s="233" t="s">
        <v>568</v>
      </c>
      <c r="E124" s="233" t="s">
        <v>569</v>
      </c>
      <c r="F124" s="224">
        <v>85</v>
      </c>
      <c r="G124" s="224">
        <v>0</v>
      </c>
      <c r="H124" s="224">
        <v>27772</v>
      </c>
      <c r="I124" s="217">
        <v>3</v>
      </c>
      <c r="J124" s="219" t="s">
        <v>437</v>
      </c>
    </row>
    <row r="125" spans="1:10" s="190" customFormat="1" ht="19.899999999999999" customHeight="1">
      <c r="A125" s="192" t="s">
        <v>18</v>
      </c>
      <c r="B125" s="191" t="s">
        <v>201</v>
      </c>
      <c r="C125" s="229" t="s">
        <v>570</v>
      </c>
      <c r="D125" s="233" t="s">
        <v>571</v>
      </c>
      <c r="E125" s="233" t="s">
        <v>572</v>
      </c>
      <c r="F125" s="224">
        <v>100</v>
      </c>
      <c r="G125" s="224">
        <v>0</v>
      </c>
      <c r="H125" s="224">
        <v>30167</v>
      </c>
      <c r="I125" s="217">
        <v>5</v>
      </c>
      <c r="J125" s="219" t="s">
        <v>437</v>
      </c>
    </row>
    <row r="126" spans="1:10" s="190" customFormat="1" ht="19.899999999999999" customHeight="1">
      <c r="A126" s="192" t="s">
        <v>18</v>
      </c>
      <c r="B126" s="191" t="s">
        <v>201</v>
      </c>
      <c r="C126" s="229" t="s">
        <v>573</v>
      </c>
      <c r="D126" s="233" t="s">
        <v>574</v>
      </c>
      <c r="E126" s="233" t="s">
        <v>575</v>
      </c>
      <c r="F126" s="224">
        <v>19</v>
      </c>
      <c r="G126" s="224">
        <v>0</v>
      </c>
      <c r="H126" s="224">
        <v>11402.132</v>
      </c>
      <c r="I126" s="217">
        <v>1</v>
      </c>
      <c r="J126" s="219" t="s">
        <v>437</v>
      </c>
    </row>
    <row r="127" spans="1:10" s="190" customFormat="1" ht="19.899999999999999" customHeight="1">
      <c r="A127" s="192" t="s">
        <v>18</v>
      </c>
      <c r="B127" s="191" t="s">
        <v>201</v>
      </c>
      <c r="C127" s="229" t="s">
        <v>576</v>
      </c>
      <c r="D127" s="233" t="s">
        <v>577</v>
      </c>
      <c r="E127" s="233" t="s">
        <v>578</v>
      </c>
      <c r="F127" s="224">
        <v>223</v>
      </c>
      <c r="G127" s="224">
        <v>0</v>
      </c>
      <c r="H127" s="224">
        <v>34285.831999999995</v>
      </c>
      <c r="I127" s="217">
        <v>66</v>
      </c>
      <c r="J127" s="219" t="s">
        <v>437</v>
      </c>
    </row>
    <row r="128" spans="1:10" s="190" customFormat="1" ht="19.899999999999999" customHeight="1">
      <c r="A128" s="192" t="s">
        <v>18</v>
      </c>
      <c r="B128" s="191" t="s">
        <v>201</v>
      </c>
      <c r="C128" s="229" t="s">
        <v>579</v>
      </c>
      <c r="D128" s="233" t="s">
        <v>580</v>
      </c>
      <c r="E128" s="233" t="s">
        <v>581</v>
      </c>
      <c r="F128" s="237">
        <v>55</v>
      </c>
      <c r="G128" s="237">
        <v>0</v>
      </c>
      <c r="H128" s="237">
        <v>23206</v>
      </c>
      <c r="I128" s="227">
        <v>1</v>
      </c>
      <c r="J128" s="228" t="s">
        <v>437</v>
      </c>
    </row>
    <row r="129" spans="1:10" s="190" customFormat="1" ht="19.899999999999999" customHeight="1">
      <c r="A129" s="192" t="s">
        <v>18</v>
      </c>
      <c r="B129" s="191" t="s">
        <v>201</v>
      </c>
      <c r="C129" s="229" t="s">
        <v>582</v>
      </c>
      <c r="D129" s="233" t="s">
        <v>583</v>
      </c>
      <c r="E129" s="233" t="s">
        <v>584</v>
      </c>
      <c r="F129" s="237">
        <v>29.9</v>
      </c>
      <c r="G129" s="237">
        <v>0</v>
      </c>
      <c r="H129" s="237">
        <v>5692.2309999999998</v>
      </c>
      <c r="I129" s="227">
        <v>1</v>
      </c>
      <c r="J129" s="228"/>
    </row>
    <row r="130" spans="1:10" s="190" customFormat="1" ht="19.899999999999999" customHeight="1">
      <c r="A130" s="192" t="s">
        <v>18</v>
      </c>
      <c r="B130" s="191" t="s">
        <v>201</v>
      </c>
      <c r="C130" s="229" t="s">
        <v>585</v>
      </c>
      <c r="D130" s="233" t="s">
        <v>586</v>
      </c>
      <c r="E130" s="233" t="s">
        <v>586</v>
      </c>
      <c r="F130" s="237">
        <v>29</v>
      </c>
      <c r="G130" s="237">
        <v>0</v>
      </c>
      <c r="H130" s="237">
        <v>17000</v>
      </c>
      <c r="I130" s="227">
        <v>1</v>
      </c>
      <c r="J130" s="228"/>
    </row>
    <row r="131" spans="1:10" s="190" customFormat="1" ht="19.899999999999999" customHeight="1">
      <c r="A131" s="192" t="s">
        <v>18</v>
      </c>
      <c r="B131" s="191" t="s">
        <v>201</v>
      </c>
      <c r="C131" s="229" t="s">
        <v>587</v>
      </c>
      <c r="D131" s="233" t="s">
        <v>588</v>
      </c>
      <c r="E131" s="233" t="s">
        <v>588</v>
      </c>
      <c r="F131" s="237">
        <v>40</v>
      </c>
      <c r="G131" s="237">
        <v>0</v>
      </c>
      <c r="H131" s="237">
        <v>16500</v>
      </c>
      <c r="I131" s="227">
        <v>1</v>
      </c>
      <c r="J131" s="228"/>
    </row>
    <row r="132" spans="1:10" s="190" customFormat="1" ht="19.899999999999999" customHeight="1">
      <c r="A132" s="192" t="s">
        <v>18</v>
      </c>
      <c r="B132" s="191" t="s">
        <v>201</v>
      </c>
      <c r="C132" s="229" t="s">
        <v>589</v>
      </c>
      <c r="D132" s="233" t="s">
        <v>590</v>
      </c>
      <c r="E132" s="233" t="s">
        <v>591</v>
      </c>
      <c r="F132" s="237">
        <v>29</v>
      </c>
      <c r="G132" s="237">
        <v>0</v>
      </c>
      <c r="H132" s="237">
        <v>18115</v>
      </c>
      <c r="I132" s="227">
        <v>5</v>
      </c>
      <c r="J132" s="228" t="s">
        <v>437</v>
      </c>
    </row>
    <row r="133" spans="1:10" s="111" customFormat="1" ht="19.899999999999999" customHeight="1">
      <c r="A133" s="122" t="s">
        <v>274</v>
      </c>
      <c r="B133" s="107" t="s">
        <v>201</v>
      </c>
      <c r="C133" s="229" t="s">
        <v>275</v>
      </c>
      <c r="D133" s="229" t="s">
        <v>276</v>
      </c>
      <c r="E133" s="229" t="s">
        <v>276</v>
      </c>
      <c r="F133" s="231">
        <v>10</v>
      </c>
      <c r="G133" s="231">
        <v>0</v>
      </c>
      <c r="H133" s="231">
        <v>10806</v>
      </c>
      <c r="I133" s="231">
        <v>754</v>
      </c>
      <c r="J133" s="228"/>
    </row>
    <row r="134" spans="1:10" s="111" customFormat="1" ht="19.899999999999999" customHeight="1">
      <c r="A134" s="128" t="s">
        <v>19</v>
      </c>
      <c r="B134" s="107" t="s">
        <v>201</v>
      </c>
      <c r="C134" s="229" t="s">
        <v>277</v>
      </c>
      <c r="D134" s="233" t="s">
        <v>278</v>
      </c>
      <c r="E134" s="233" t="s">
        <v>278</v>
      </c>
      <c r="F134" s="237">
        <v>4.0999999999999996</v>
      </c>
      <c r="G134" s="237">
        <v>0</v>
      </c>
      <c r="H134" s="237">
        <v>9991.6180000000004</v>
      </c>
      <c r="I134" s="227">
        <v>247</v>
      </c>
      <c r="J134" s="228"/>
    </row>
    <row r="135" spans="1:10" s="111" customFormat="1" ht="19.899999999999999" customHeight="1">
      <c r="A135" s="122" t="s">
        <v>274</v>
      </c>
      <c r="B135" s="107" t="s">
        <v>201</v>
      </c>
      <c r="C135" s="229" t="s">
        <v>279</v>
      </c>
      <c r="D135" s="233" t="s">
        <v>280</v>
      </c>
      <c r="E135" s="233" t="s">
        <v>281</v>
      </c>
      <c r="F135" s="230">
        <v>200</v>
      </c>
      <c r="G135" s="230">
        <v>0</v>
      </c>
      <c r="H135" s="230">
        <v>70000</v>
      </c>
      <c r="I135" s="232">
        <v>10</v>
      </c>
      <c r="J135" s="228" t="s">
        <v>437</v>
      </c>
    </row>
    <row r="136" spans="1:10" s="111" customFormat="1" ht="19.899999999999999" customHeight="1">
      <c r="A136" s="122" t="s">
        <v>274</v>
      </c>
      <c r="B136" s="107" t="s">
        <v>201</v>
      </c>
      <c r="C136" s="229" t="s">
        <v>282</v>
      </c>
      <c r="D136" s="229" t="s">
        <v>283</v>
      </c>
      <c r="E136" s="229" t="s">
        <v>284</v>
      </c>
      <c r="F136" s="231">
        <v>50</v>
      </c>
      <c r="G136" s="231">
        <v>0</v>
      </c>
      <c r="H136" s="231">
        <v>30316</v>
      </c>
      <c r="I136" s="231">
        <v>2</v>
      </c>
      <c r="J136" s="228"/>
    </row>
    <row r="137" spans="1:10" s="111" customFormat="1" ht="19.899999999999999" customHeight="1">
      <c r="A137" s="122" t="s">
        <v>274</v>
      </c>
      <c r="B137" s="107" t="s">
        <v>201</v>
      </c>
      <c r="C137" s="229" t="s">
        <v>285</v>
      </c>
      <c r="D137" s="229" t="s">
        <v>286</v>
      </c>
      <c r="E137" s="229" t="s">
        <v>287</v>
      </c>
      <c r="F137" s="226">
        <v>60</v>
      </c>
      <c r="G137" s="226">
        <v>0</v>
      </c>
      <c r="H137" s="226">
        <v>33288</v>
      </c>
      <c r="I137" s="226">
        <v>2</v>
      </c>
      <c r="J137" s="228"/>
    </row>
    <row r="138" spans="1:10" s="111" customFormat="1" ht="19.899999999999999" customHeight="1">
      <c r="A138" s="123" t="s">
        <v>274</v>
      </c>
      <c r="B138" s="107" t="s">
        <v>201</v>
      </c>
      <c r="C138" s="234" t="s">
        <v>288</v>
      </c>
      <c r="D138" s="235" t="s">
        <v>289</v>
      </c>
      <c r="E138" s="235" t="s">
        <v>290</v>
      </c>
      <c r="F138" s="236">
        <v>90</v>
      </c>
      <c r="G138" s="236">
        <v>0</v>
      </c>
      <c r="H138" s="236">
        <v>43000</v>
      </c>
      <c r="I138" s="227">
        <v>1</v>
      </c>
      <c r="J138" s="228"/>
    </row>
    <row r="139" spans="1:10" s="111" customFormat="1" ht="19.899999999999999" customHeight="1">
      <c r="A139" s="123" t="s">
        <v>44</v>
      </c>
      <c r="B139" s="107" t="s">
        <v>201</v>
      </c>
      <c r="C139" s="234" t="s">
        <v>291</v>
      </c>
      <c r="D139" s="235" t="s">
        <v>292</v>
      </c>
      <c r="E139" s="235" t="s">
        <v>292</v>
      </c>
      <c r="F139" s="124"/>
      <c r="G139" s="124"/>
      <c r="H139" s="124">
        <v>120987.6</v>
      </c>
      <c r="I139" s="118"/>
      <c r="J139" s="125"/>
    </row>
    <row r="140" spans="1:10" s="111" customFormat="1" ht="19.899999999999999" customHeight="1">
      <c r="A140" s="126" t="s">
        <v>44</v>
      </c>
      <c r="B140" s="107" t="s">
        <v>201</v>
      </c>
      <c r="C140" s="229" t="s">
        <v>200</v>
      </c>
      <c r="D140" s="233" t="s">
        <v>292</v>
      </c>
      <c r="E140" s="233" t="s">
        <v>292</v>
      </c>
      <c r="F140" s="127"/>
      <c r="G140" s="127"/>
      <c r="H140" s="127">
        <v>415635</v>
      </c>
      <c r="I140" s="118"/>
      <c r="J140" s="125"/>
    </row>
    <row r="141" spans="1:10" s="190" customFormat="1" ht="19.899999999999999" customHeight="1">
      <c r="A141" s="192" t="s">
        <v>44</v>
      </c>
      <c r="B141" s="191" t="s">
        <v>592</v>
      </c>
      <c r="C141" s="229" t="s">
        <v>593</v>
      </c>
      <c r="D141" s="233" t="s">
        <v>594</v>
      </c>
      <c r="E141" s="233" t="s">
        <v>595</v>
      </c>
      <c r="F141" s="237">
        <v>135</v>
      </c>
      <c r="G141" s="237">
        <v>0</v>
      </c>
      <c r="H141" s="237">
        <v>44439</v>
      </c>
      <c r="I141" s="227">
        <v>11</v>
      </c>
      <c r="J141" s="265" t="s">
        <v>437</v>
      </c>
    </row>
    <row r="142" spans="1:10" s="190" customFormat="1" ht="19.899999999999999" customHeight="1">
      <c r="A142" s="192" t="s">
        <v>44</v>
      </c>
      <c r="B142" s="191" t="s">
        <v>592</v>
      </c>
      <c r="C142" s="229" t="s">
        <v>596</v>
      </c>
      <c r="D142" s="233" t="s">
        <v>597</v>
      </c>
      <c r="E142" s="233" t="s">
        <v>598</v>
      </c>
      <c r="F142" s="237">
        <v>340</v>
      </c>
      <c r="G142" s="237">
        <v>0</v>
      </c>
      <c r="H142" s="237">
        <v>109711</v>
      </c>
      <c r="I142" s="227">
        <v>26</v>
      </c>
      <c r="J142" s="265" t="s">
        <v>437</v>
      </c>
    </row>
    <row r="143" spans="1:10" s="190" customFormat="1" ht="19.899999999999999" customHeight="1">
      <c r="A143" s="192" t="s">
        <v>44</v>
      </c>
      <c r="B143" s="191" t="s">
        <v>592</v>
      </c>
      <c r="C143" s="229" t="s">
        <v>599</v>
      </c>
      <c r="D143" s="233" t="s">
        <v>600</v>
      </c>
      <c r="E143" s="233" t="s">
        <v>600</v>
      </c>
      <c r="F143" s="237">
        <v>117.3</v>
      </c>
      <c r="G143" s="237">
        <v>0</v>
      </c>
      <c r="H143" s="237">
        <v>32505.324000000001</v>
      </c>
      <c r="I143" s="227">
        <v>1</v>
      </c>
      <c r="J143" s="125"/>
    </row>
    <row r="144" spans="1:10" s="190" customFormat="1" ht="19.899999999999999" customHeight="1">
      <c r="A144" s="192" t="s">
        <v>44</v>
      </c>
      <c r="B144" s="191" t="s">
        <v>592</v>
      </c>
      <c r="C144" s="229" t="s">
        <v>601</v>
      </c>
      <c r="D144" s="233" t="s">
        <v>602</v>
      </c>
      <c r="E144" s="233" t="s">
        <v>602</v>
      </c>
      <c r="F144" s="237">
        <v>22</v>
      </c>
      <c r="G144" s="237">
        <v>0</v>
      </c>
      <c r="H144" s="237">
        <v>13000</v>
      </c>
      <c r="I144" s="227">
        <v>1</v>
      </c>
      <c r="J144" s="125"/>
    </row>
    <row r="145" spans="1:13" s="132" customFormat="1" ht="20.25" customHeight="1">
      <c r="A145" s="179" t="s">
        <v>19</v>
      </c>
      <c r="B145" s="179" t="s">
        <v>184</v>
      </c>
      <c r="C145" s="249" t="s">
        <v>77</v>
      </c>
      <c r="D145" s="131" t="s">
        <v>78</v>
      </c>
      <c r="E145" s="131" t="s">
        <v>79</v>
      </c>
      <c r="F145" s="116">
        <v>48</v>
      </c>
      <c r="G145" s="153"/>
      <c r="H145" s="116">
        <v>11897</v>
      </c>
      <c r="I145" s="113">
        <v>4</v>
      </c>
      <c r="J145" s="152" t="s">
        <v>437</v>
      </c>
      <c r="M145" s="162"/>
    </row>
    <row r="146" spans="1:13" s="132" customFormat="1" ht="19.899999999999999" customHeight="1">
      <c r="A146" s="179" t="s">
        <v>19</v>
      </c>
      <c r="B146" s="179" t="s">
        <v>184</v>
      </c>
      <c r="C146" s="249" t="s">
        <v>80</v>
      </c>
      <c r="D146" s="131" t="s">
        <v>81</v>
      </c>
      <c r="E146" s="131" t="s">
        <v>82</v>
      </c>
      <c r="F146" s="116">
        <v>1297</v>
      </c>
      <c r="G146" s="153"/>
      <c r="H146" s="116">
        <v>651350</v>
      </c>
      <c r="I146" s="113">
        <v>1</v>
      </c>
      <c r="J146" s="179"/>
      <c r="M146" s="162"/>
    </row>
    <row r="147" spans="1:13" s="132" customFormat="1" ht="19.899999999999999" customHeight="1">
      <c r="A147" s="179" t="s">
        <v>19</v>
      </c>
      <c r="B147" s="179" t="s">
        <v>184</v>
      </c>
      <c r="C147" s="261" t="s">
        <v>392</v>
      </c>
      <c r="D147" s="262" t="s">
        <v>379</v>
      </c>
      <c r="E147" s="262" t="s">
        <v>380</v>
      </c>
      <c r="F147" s="116">
        <v>28</v>
      </c>
      <c r="G147" s="153">
        <v>0</v>
      </c>
      <c r="H147" s="116">
        <v>20107</v>
      </c>
      <c r="I147" s="113">
        <v>1</v>
      </c>
      <c r="J147" s="152" t="s">
        <v>437</v>
      </c>
      <c r="M147" s="162"/>
    </row>
    <row r="148" spans="1:13" s="132" customFormat="1" ht="19.899999999999999" customHeight="1">
      <c r="A148" s="179" t="s">
        <v>19</v>
      </c>
      <c r="B148" s="179" t="s">
        <v>184</v>
      </c>
      <c r="C148" s="261" t="s">
        <v>381</v>
      </c>
      <c r="D148" s="262" t="s">
        <v>382</v>
      </c>
      <c r="E148" s="262" t="s">
        <v>383</v>
      </c>
      <c r="F148" s="116">
        <v>130</v>
      </c>
      <c r="G148" s="153">
        <v>0</v>
      </c>
      <c r="H148" s="116">
        <v>100000</v>
      </c>
      <c r="I148" s="113">
        <v>815</v>
      </c>
      <c r="J148" s="179"/>
      <c r="M148" s="162"/>
    </row>
    <row r="149" spans="1:13" s="132" customFormat="1" ht="19.899999999999999" customHeight="1">
      <c r="A149" s="179" t="s">
        <v>19</v>
      </c>
      <c r="B149" s="179" t="s">
        <v>184</v>
      </c>
      <c r="C149" s="261" t="s">
        <v>384</v>
      </c>
      <c r="D149" s="262" t="s">
        <v>385</v>
      </c>
      <c r="E149" s="262" t="s">
        <v>386</v>
      </c>
      <c r="F149" s="116">
        <v>50</v>
      </c>
      <c r="G149" s="153">
        <v>0</v>
      </c>
      <c r="H149" s="116">
        <v>22400</v>
      </c>
      <c r="I149" s="113">
        <v>1</v>
      </c>
      <c r="J149" s="179"/>
      <c r="M149" s="162"/>
    </row>
    <row r="150" spans="1:13" s="132" customFormat="1" ht="19.899999999999999" customHeight="1">
      <c r="A150" s="179" t="s">
        <v>19</v>
      </c>
      <c r="B150" s="179" t="s">
        <v>184</v>
      </c>
      <c r="C150" s="263" t="s">
        <v>387</v>
      </c>
      <c r="D150" s="262" t="s">
        <v>388</v>
      </c>
      <c r="E150" s="262" t="s">
        <v>388</v>
      </c>
      <c r="F150" s="116">
        <v>7</v>
      </c>
      <c r="G150" s="153">
        <v>0</v>
      </c>
      <c r="H150" s="116">
        <v>12400</v>
      </c>
      <c r="I150" s="113">
        <v>950</v>
      </c>
      <c r="J150" s="179"/>
      <c r="M150" s="162"/>
    </row>
    <row r="151" spans="1:13" s="132" customFormat="1" ht="19.899999999999999" customHeight="1">
      <c r="A151" s="179" t="s">
        <v>19</v>
      </c>
      <c r="B151" s="179" t="s">
        <v>184</v>
      </c>
      <c r="C151" s="263" t="s">
        <v>389</v>
      </c>
      <c r="D151" s="262" t="s">
        <v>390</v>
      </c>
      <c r="E151" s="262" t="s">
        <v>390</v>
      </c>
      <c r="F151" s="116">
        <v>11</v>
      </c>
      <c r="G151" s="153">
        <v>0</v>
      </c>
      <c r="H151" s="116">
        <v>6910</v>
      </c>
      <c r="I151" s="113">
        <v>162</v>
      </c>
      <c r="J151" s="179"/>
      <c r="M151" s="162"/>
    </row>
    <row r="152" spans="1:13" s="132" customFormat="1" ht="19.899999999999999" customHeight="1">
      <c r="A152" s="179" t="s">
        <v>19</v>
      </c>
      <c r="B152" s="179" t="s">
        <v>184</v>
      </c>
      <c r="C152" s="264" t="s">
        <v>377</v>
      </c>
      <c r="D152" s="264" t="s">
        <v>391</v>
      </c>
      <c r="E152" s="264" t="s">
        <v>391</v>
      </c>
      <c r="F152" s="116" t="s">
        <v>391</v>
      </c>
      <c r="G152" s="153">
        <v>0</v>
      </c>
      <c r="H152" s="116">
        <v>22897</v>
      </c>
      <c r="I152" s="113">
        <v>0</v>
      </c>
      <c r="J152" s="179"/>
      <c r="M152" s="162"/>
    </row>
    <row r="153" spans="1:13" s="132" customFormat="1" ht="19.899999999999999" customHeight="1">
      <c r="A153" s="179" t="s">
        <v>19</v>
      </c>
      <c r="B153" s="179" t="s">
        <v>184</v>
      </c>
      <c r="C153" s="249" t="s">
        <v>75</v>
      </c>
      <c r="D153" s="116"/>
      <c r="E153" s="116"/>
      <c r="F153" s="153">
        <v>1300</v>
      </c>
      <c r="G153" s="153">
        <v>0</v>
      </c>
      <c r="H153" s="248">
        <v>125000</v>
      </c>
      <c r="I153" s="113">
        <v>5803</v>
      </c>
      <c r="J153" s="179"/>
      <c r="M153" s="162"/>
    </row>
    <row r="154" spans="1:13" s="132" customFormat="1" ht="19.899999999999999" customHeight="1">
      <c r="A154" s="179" t="s">
        <v>19</v>
      </c>
      <c r="B154" s="179" t="s">
        <v>184</v>
      </c>
      <c r="C154" s="249" t="s">
        <v>76</v>
      </c>
      <c r="D154" s="116"/>
      <c r="E154" s="116"/>
      <c r="F154" s="153">
        <v>0</v>
      </c>
      <c r="G154" s="153">
        <v>0</v>
      </c>
      <c r="H154" s="248">
        <v>553538</v>
      </c>
      <c r="I154" s="113">
        <v>0</v>
      </c>
      <c r="J154" s="179"/>
      <c r="M154" s="162"/>
    </row>
    <row r="155" spans="1:13" s="132" customFormat="1" ht="19.899999999999999" customHeight="1">
      <c r="A155" s="179" t="s">
        <v>83</v>
      </c>
      <c r="B155" s="179" t="s">
        <v>184</v>
      </c>
      <c r="C155" s="249" t="s">
        <v>84</v>
      </c>
      <c r="D155" s="131" t="s">
        <v>85</v>
      </c>
      <c r="E155" s="131" t="s">
        <v>86</v>
      </c>
      <c r="F155" s="116">
        <v>66</v>
      </c>
      <c r="G155" s="116">
        <v>0</v>
      </c>
      <c r="H155" s="116">
        <v>24670</v>
      </c>
      <c r="I155" s="116">
        <v>12</v>
      </c>
      <c r="J155" s="152" t="s">
        <v>183</v>
      </c>
      <c r="M155" s="162"/>
    </row>
    <row r="156" spans="1:13" s="132" customFormat="1" ht="19.899999999999999" customHeight="1">
      <c r="A156" s="179" t="s">
        <v>83</v>
      </c>
      <c r="B156" s="179" t="s">
        <v>184</v>
      </c>
      <c r="C156" s="249" t="s">
        <v>87</v>
      </c>
      <c r="D156" s="131" t="s">
        <v>88</v>
      </c>
      <c r="E156" s="131" t="s">
        <v>89</v>
      </c>
      <c r="F156" s="116">
        <v>55</v>
      </c>
      <c r="G156" s="116">
        <v>0</v>
      </c>
      <c r="H156" s="116">
        <v>14149</v>
      </c>
      <c r="I156" s="116">
        <v>17</v>
      </c>
      <c r="J156" s="152"/>
      <c r="M156" s="162"/>
    </row>
    <row r="157" spans="1:13" s="132" customFormat="1" ht="19.899999999999999" customHeight="1">
      <c r="A157" s="179" t="s">
        <v>83</v>
      </c>
      <c r="B157" s="179" t="s">
        <v>184</v>
      </c>
      <c r="C157" s="249" t="s">
        <v>90</v>
      </c>
      <c r="D157" s="131" t="s">
        <v>91</v>
      </c>
      <c r="E157" s="131" t="s">
        <v>92</v>
      </c>
      <c r="F157" s="116">
        <v>29</v>
      </c>
      <c r="G157" s="116">
        <v>0</v>
      </c>
      <c r="H157" s="116">
        <v>24700</v>
      </c>
      <c r="I157" s="116">
        <v>1</v>
      </c>
      <c r="J157" s="130"/>
      <c r="M157" s="162"/>
    </row>
    <row r="158" spans="1:13" s="132" customFormat="1" ht="19.899999999999999" customHeight="1">
      <c r="A158" s="179" t="s">
        <v>83</v>
      </c>
      <c r="B158" s="179" t="s">
        <v>184</v>
      </c>
      <c r="C158" s="249" t="str">
        <f t="array" ref="C158:E166">[11]!'!19계획!R150C4:R158C6'</f>
        <v>산곡동 369-227번지 일원 공급관</v>
      </c>
      <c r="D158" s="131" t="str">
        <v>산곡동 369-530</v>
      </c>
      <c r="E158" s="131" t="str">
        <v>산곡동 369-227</v>
      </c>
      <c r="F158" s="116">
        <v>27</v>
      </c>
      <c r="G158" s="116">
        <v>0</v>
      </c>
      <c r="H158" s="116">
        <v>11395</v>
      </c>
      <c r="I158" s="116">
        <v>40</v>
      </c>
      <c r="J158" s="130"/>
      <c r="M158" s="162"/>
    </row>
    <row r="159" spans="1:13" s="132" customFormat="1" ht="19.899999999999999" customHeight="1">
      <c r="A159" s="179" t="s">
        <v>83</v>
      </c>
      <c r="B159" s="179" t="s">
        <v>184</v>
      </c>
      <c r="C159" s="249" t="str">
        <v>부평동 881번지 일원 공급관</v>
      </c>
      <c r="D159" s="131" t="str">
        <v>부평동 918</v>
      </c>
      <c r="E159" s="131" t="str">
        <v>부평동 881</v>
      </c>
      <c r="F159" s="116">
        <v>68</v>
      </c>
      <c r="G159" s="116">
        <v>0</v>
      </c>
      <c r="H159" s="116">
        <v>27380</v>
      </c>
      <c r="I159" s="116">
        <v>1</v>
      </c>
      <c r="J159" s="152" t="s">
        <v>183</v>
      </c>
      <c r="M159" s="162"/>
    </row>
    <row r="160" spans="1:13" s="132" customFormat="1" ht="19.899999999999999" customHeight="1">
      <c r="A160" s="179" t="s">
        <v>83</v>
      </c>
      <c r="B160" s="179" t="s">
        <v>184</v>
      </c>
      <c r="C160" s="249" t="str">
        <v>부평동 210-2번지 일원 공급관</v>
      </c>
      <c r="D160" s="131" t="str">
        <v>부평동 126-10</v>
      </c>
      <c r="E160" s="131" t="str">
        <v>부평동 210-2</v>
      </c>
      <c r="F160" s="116">
        <v>71</v>
      </c>
      <c r="G160" s="116">
        <v>0</v>
      </c>
      <c r="H160" s="116">
        <v>49630</v>
      </c>
      <c r="I160" s="116">
        <v>141</v>
      </c>
      <c r="J160" s="130"/>
      <c r="M160" s="162"/>
    </row>
    <row r="161" spans="1:13" s="132" customFormat="1" ht="19.899999999999999" customHeight="1">
      <c r="A161" s="179" t="s">
        <v>83</v>
      </c>
      <c r="B161" s="179" t="s">
        <v>184</v>
      </c>
      <c r="C161" s="249" t="str">
        <v>십정동 181-233번지 일원 공급관</v>
      </c>
      <c r="D161" s="131" t="str">
        <v>십정동 181-223</v>
      </c>
      <c r="E161" s="131" t="str">
        <v>십정동 181-223</v>
      </c>
      <c r="F161" s="116">
        <v>23</v>
      </c>
      <c r="G161" s="116">
        <v>0</v>
      </c>
      <c r="H161" s="116">
        <v>7185</v>
      </c>
      <c r="I161" s="116">
        <v>1</v>
      </c>
      <c r="J161" s="152" t="s">
        <v>183</v>
      </c>
      <c r="M161" s="162"/>
    </row>
    <row r="162" spans="1:13" s="132" customFormat="1" ht="19.899999999999999" customHeight="1">
      <c r="A162" s="179" t="s">
        <v>83</v>
      </c>
      <c r="B162" s="179" t="s">
        <v>184</v>
      </c>
      <c r="C162" s="249" t="str">
        <v>청천동 178-6번지 일원 공급관</v>
      </c>
      <c r="D162" s="131" t="str">
        <v>청천동 114</v>
      </c>
      <c r="E162" s="131" t="str">
        <v>청천동 178-6</v>
      </c>
      <c r="F162" s="116">
        <v>75</v>
      </c>
      <c r="G162" s="116">
        <v>0</v>
      </c>
      <c r="H162" s="116">
        <v>38000</v>
      </c>
      <c r="I162" s="116">
        <v>1</v>
      </c>
      <c r="J162" s="152" t="s">
        <v>183</v>
      </c>
      <c r="M162" s="162"/>
    </row>
    <row r="163" spans="1:13" s="132" customFormat="1" ht="19.899999999999999" customHeight="1">
      <c r="A163" s="179" t="s">
        <v>83</v>
      </c>
      <c r="B163" s="179" t="s">
        <v>184</v>
      </c>
      <c r="C163" s="249" t="str">
        <v>부평동 159-16번지 일원 공급관</v>
      </c>
      <c r="D163" s="131" t="str">
        <v>부평동 160-33</v>
      </c>
      <c r="E163" s="131" t="str">
        <v>부평동 159-16</v>
      </c>
      <c r="F163" s="116">
        <v>25</v>
      </c>
      <c r="G163" s="116">
        <v>0</v>
      </c>
      <c r="H163" s="116">
        <v>17484</v>
      </c>
      <c r="I163" s="116">
        <v>1</v>
      </c>
      <c r="J163" s="130"/>
      <c r="M163" s="162"/>
    </row>
    <row r="164" spans="1:13" s="132" customFormat="1" ht="19.899999999999999" customHeight="1">
      <c r="A164" s="179" t="s">
        <v>83</v>
      </c>
      <c r="B164" s="179" t="s">
        <v>184</v>
      </c>
      <c r="C164" s="249" t="str">
        <v>부평동 38-131 박재수 주상복합 인입공급관</v>
      </c>
      <c r="D164" s="131" t="str">
        <v>부평동 38-131</v>
      </c>
      <c r="E164" s="131" t="str">
        <v>부평동 38-131</v>
      </c>
      <c r="F164" s="116">
        <v>49</v>
      </c>
      <c r="G164" s="116">
        <v>0</v>
      </c>
      <c r="H164" s="116">
        <v>23550</v>
      </c>
      <c r="I164" s="116">
        <v>134</v>
      </c>
      <c r="J164" s="130"/>
      <c r="M164" s="162"/>
    </row>
    <row r="165" spans="1:13" s="132" customFormat="1" ht="19.899999999999999" customHeight="1">
      <c r="A165" s="179" t="s">
        <v>83</v>
      </c>
      <c r="B165" s="179" t="s">
        <v>184</v>
      </c>
      <c r="C165" s="249" t="str">
        <v>청천동 175-6 김종태오피스텔 인입공급관</v>
      </c>
      <c r="D165" s="131" t="str">
        <v>청천동 175-6</v>
      </c>
      <c r="E165" s="131" t="str">
        <v>청천동 175-6</v>
      </c>
      <c r="F165" s="116">
        <v>14</v>
      </c>
      <c r="G165" s="116">
        <v>0</v>
      </c>
      <c r="H165" s="116">
        <v>10440</v>
      </c>
      <c r="I165" s="116">
        <v>130</v>
      </c>
      <c r="J165" s="130"/>
      <c r="M165" s="162"/>
    </row>
    <row r="166" spans="1:13" s="132" customFormat="1" ht="19.899999999999999" customHeight="1">
      <c r="A166" s="179" t="s">
        <v>83</v>
      </c>
      <c r="B166" s="179" t="s">
        <v>184</v>
      </c>
      <c r="C166" s="249" t="str">
        <v>기타투자(예비비)</v>
      </c>
      <c r="D166" s="131" t="str">
        <v>-</v>
      </c>
      <c r="E166" s="131" t="str">
        <v>-</v>
      </c>
      <c r="F166" s="116">
        <v>0</v>
      </c>
      <c r="G166" s="116">
        <v>0</v>
      </c>
      <c r="H166" s="116">
        <v>48432</v>
      </c>
      <c r="I166" s="116">
        <v>0</v>
      </c>
      <c r="J166" s="130"/>
      <c r="M166" s="162"/>
    </row>
    <row r="167" spans="1:13" s="132" customFormat="1" ht="19.899999999999999" customHeight="1">
      <c r="A167" s="179" t="s">
        <v>83</v>
      </c>
      <c r="B167" s="179" t="s">
        <v>184</v>
      </c>
      <c r="C167" s="249" t="s">
        <v>75</v>
      </c>
      <c r="D167" s="131"/>
      <c r="E167" s="131"/>
      <c r="F167" s="116">
        <v>900</v>
      </c>
      <c r="G167" s="116">
        <v>0</v>
      </c>
      <c r="H167" s="248">
        <v>125000</v>
      </c>
      <c r="I167" s="116">
        <v>7330</v>
      </c>
      <c r="J167" s="130"/>
      <c r="M167" s="162"/>
    </row>
    <row r="168" spans="1:13" s="132" customFormat="1" ht="19.899999999999999" customHeight="1">
      <c r="A168" s="179" t="s">
        <v>83</v>
      </c>
      <c r="B168" s="179" t="s">
        <v>184</v>
      </c>
      <c r="C168" s="249" t="s">
        <v>76</v>
      </c>
      <c r="D168" s="131"/>
      <c r="E168" s="131"/>
      <c r="F168" s="116">
        <v>426</v>
      </c>
      <c r="G168" s="116">
        <v>0</v>
      </c>
      <c r="H168" s="116">
        <v>553538</v>
      </c>
      <c r="I168" s="116">
        <v>0</v>
      </c>
      <c r="J168" s="130"/>
      <c r="M168" s="162"/>
    </row>
    <row r="169" spans="1:13" s="132" customFormat="1" ht="19.899999999999999" customHeight="1">
      <c r="A169" s="179" t="s">
        <v>93</v>
      </c>
      <c r="B169" s="179" t="s">
        <v>184</v>
      </c>
      <c r="C169" s="249" t="s">
        <v>94</v>
      </c>
      <c r="D169" s="131" t="s">
        <v>95</v>
      </c>
      <c r="E169" s="131" t="s">
        <v>95</v>
      </c>
      <c r="F169" s="116">
        <v>446</v>
      </c>
      <c r="G169" s="116">
        <v>0</v>
      </c>
      <c r="H169" s="116">
        <v>150000</v>
      </c>
      <c r="I169" s="116">
        <v>34</v>
      </c>
      <c r="J169" s="152" t="s">
        <v>183</v>
      </c>
      <c r="M169" s="162"/>
    </row>
    <row r="170" spans="1:13" s="111" customFormat="1" ht="19.899999999999999" customHeight="1">
      <c r="A170" s="117" t="s">
        <v>93</v>
      </c>
      <c r="B170" s="107" t="s">
        <v>184</v>
      </c>
      <c r="C170" s="161" t="s">
        <v>96</v>
      </c>
      <c r="D170" s="115" t="s">
        <v>97</v>
      </c>
      <c r="E170" s="115" t="s">
        <v>98</v>
      </c>
      <c r="F170" s="112">
        <v>38</v>
      </c>
      <c r="G170" s="118">
        <v>0</v>
      </c>
      <c r="H170" s="112">
        <v>22843</v>
      </c>
      <c r="I170" s="118">
        <v>88</v>
      </c>
      <c r="J170" s="129"/>
      <c r="M170" s="163"/>
    </row>
    <row r="171" spans="1:13" s="111" customFormat="1" ht="19.899999999999999" customHeight="1">
      <c r="A171" s="117" t="s">
        <v>93</v>
      </c>
      <c r="B171" s="107" t="s">
        <v>184</v>
      </c>
      <c r="C171" s="161" t="s">
        <v>99</v>
      </c>
      <c r="D171" s="115" t="s">
        <v>100</v>
      </c>
      <c r="E171" s="115" t="s">
        <v>101</v>
      </c>
      <c r="F171" s="112">
        <v>100</v>
      </c>
      <c r="G171" s="118">
        <v>0</v>
      </c>
      <c r="H171" s="112">
        <v>30000</v>
      </c>
      <c r="I171" s="118">
        <v>1</v>
      </c>
      <c r="J171" s="129"/>
      <c r="M171" s="163"/>
    </row>
    <row r="172" spans="1:13" s="111" customFormat="1" ht="19.899999999999999" customHeight="1">
      <c r="A172" s="117" t="s">
        <v>93</v>
      </c>
      <c r="B172" s="107" t="s">
        <v>184</v>
      </c>
      <c r="C172" s="161" t="s">
        <v>102</v>
      </c>
      <c r="D172" s="115" t="s">
        <v>103</v>
      </c>
      <c r="E172" s="115" t="s">
        <v>103</v>
      </c>
      <c r="F172" s="112">
        <v>157</v>
      </c>
      <c r="G172" s="118">
        <v>0</v>
      </c>
      <c r="H172" s="112">
        <v>63760</v>
      </c>
      <c r="I172" s="118">
        <v>1</v>
      </c>
      <c r="J172" s="129"/>
      <c r="M172" s="163"/>
    </row>
    <row r="173" spans="1:13" s="166" customFormat="1" ht="19.899999999999999" customHeight="1">
      <c r="A173" s="179" t="s">
        <v>93</v>
      </c>
      <c r="B173" s="178" t="s">
        <v>184</v>
      </c>
      <c r="C173" s="161" t="str">
        <f t="array" ref="C173:E176">[11]!'!19계획!R165C4:R168C6'</f>
        <v>작전동 679-10 레인보우오피스텔 인입공급관</v>
      </c>
      <c r="D173" s="115" t="str">
        <v>작전동 679-10</v>
      </c>
      <c r="E173" s="115" t="str">
        <v>작전동 679-10</v>
      </c>
      <c r="F173" s="169">
        <v>9</v>
      </c>
      <c r="G173" s="168">
        <v>0</v>
      </c>
      <c r="H173" s="167">
        <v>8100</v>
      </c>
      <c r="I173" s="168">
        <v>156</v>
      </c>
      <c r="J173" s="129"/>
    </row>
    <row r="174" spans="1:13" s="166" customFormat="1" ht="19.899999999999999" customHeight="1">
      <c r="A174" s="179" t="s">
        <v>93</v>
      </c>
      <c r="B174" s="178" t="s">
        <v>184</v>
      </c>
      <c r="C174" s="161" t="str">
        <v>계산동 898-5번지 한우리아파트 재건축 인입공급관</v>
      </c>
      <c r="D174" s="115" t="str">
        <v>계산동 898-5</v>
      </c>
      <c r="E174" s="115" t="str">
        <v>계산동 898-5</v>
      </c>
      <c r="F174" s="157">
        <v>2.5</v>
      </c>
      <c r="G174" s="168">
        <v>0</v>
      </c>
      <c r="H174" s="167">
        <v>7990</v>
      </c>
      <c r="I174" s="168">
        <v>369</v>
      </c>
      <c r="J174" s="129"/>
    </row>
    <row r="175" spans="1:13" s="166" customFormat="1" ht="19.899999999999999" customHeight="1">
      <c r="A175" s="179" t="s">
        <v>93</v>
      </c>
      <c r="B175" s="178" t="s">
        <v>184</v>
      </c>
      <c r="C175" s="161" t="str">
        <v>작전동 428-3번지 조양휴캐슬 인입본관</v>
      </c>
      <c r="D175" s="115" t="str">
        <v>작전동 428-3</v>
      </c>
      <c r="E175" s="115" t="str">
        <v>작전동 428-3</v>
      </c>
      <c r="F175" s="156">
        <v>9</v>
      </c>
      <c r="G175" s="168">
        <v>0</v>
      </c>
      <c r="H175" s="167">
        <v>8460</v>
      </c>
      <c r="I175" s="168">
        <v>112</v>
      </c>
      <c r="J175" s="129"/>
    </row>
    <row r="176" spans="1:13" s="166" customFormat="1" ht="19.899999999999999" customHeight="1">
      <c r="A176" s="179" t="s">
        <v>93</v>
      </c>
      <c r="B176" s="178" t="s">
        <v>184</v>
      </c>
      <c r="C176" s="161" t="str">
        <v>기타투자(예비비)</v>
      </c>
      <c r="D176" s="115" t="str">
        <v>-</v>
      </c>
      <c r="E176" s="115" t="str">
        <v>-</v>
      </c>
      <c r="F176" s="116">
        <v>0</v>
      </c>
      <c r="G176" s="168">
        <v>0</v>
      </c>
      <c r="H176" s="167">
        <v>14004</v>
      </c>
      <c r="I176" s="168">
        <v>0</v>
      </c>
      <c r="J176" s="129"/>
    </row>
    <row r="177" spans="1:13" s="111" customFormat="1" ht="19.899999999999999" customHeight="1">
      <c r="A177" s="117" t="s">
        <v>93</v>
      </c>
      <c r="B177" s="107" t="s">
        <v>184</v>
      </c>
      <c r="C177" s="164" t="s">
        <v>75</v>
      </c>
      <c r="D177" s="108"/>
      <c r="E177" s="108"/>
      <c r="F177" s="112">
        <v>1100</v>
      </c>
      <c r="G177" s="118">
        <v>0</v>
      </c>
      <c r="H177" s="121">
        <v>125000</v>
      </c>
      <c r="I177" s="118">
        <v>4035</v>
      </c>
      <c r="J177" s="129"/>
      <c r="M177" s="163"/>
    </row>
    <row r="178" spans="1:13" s="111" customFormat="1" ht="19.899999999999999" customHeight="1">
      <c r="A178" s="117" t="s">
        <v>93</v>
      </c>
      <c r="B178" s="107" t="s">
        <v>184</v>
      </c>
      <c r="C178" s="164" t="s">
        <v>76</v>
      </c>
      <c r="D178" s="108"/>
      <c r="E178" s="108"/>
      <c r="F178" s="118">
        <v>1030</v>
      </c>
      <c r="G178" s="118">
        <v>0</v>
      </c>
      <c r="H178" s="118">
        <v>553537</v>
      </c>
      <c r="I178" s="118">
        <v>0</v>
      </c>
      <c r="J178" s="129"/>
      <c r="M178" s="163"/>
    </row>
    <row r="179" spans="1:13" s="111" customFormat="1" ht="19.899999999999999" customHeight="1">
      <c r="A179" s="117" t="s">
        <v>104</v>
      </c>
      <c r="B179" s="107" t="s">
        <v>184</v>
      </c>
      <c r="C179" s="161" t="str">
        <f t="array" ref="C179:E194">[11]!'!19계획!R171C4:R186C6'</f>
        <v>검단신도시 1-1공구 본관 1차 연결공사</v>
      </c>
      <c r="D179" s="115" t="str">
        <v>검단신도시</v>
      </c>
      <c r="E179" s="115" t="str">
        <v>검단신도시</v>
      </c>
      <c r="F179" s="112">
        <v>402</v>
      </c>
      <c r="G179" s="118">
        <v>0</v>
      </c>
      <c r="H179" s="112">
        <v>209840</v>
      </c>
      <c r="I179" s="118">
        <v>0</v>
      </c>
      <c r="J179" s="129"/>
      <c r="M179" s="163"/>
    </row>
    <row r="180" spans="1:13" s="170" customFormat="1" ht="19.899999999999999" customHeight="1">
      <c r="A180" s="179" t="s">
        <v>104</v>
      </c>
      <c r="B180" s="178" t="s">
        <v>184</v>
      </c>
      <c r="C180" s="161" t="str">
        <v>검단신도시 1-1공구 본관 2차 연결공사</v>
      </c>
      <c r="D180" s="115" t="str">
        <v>검단신도시</v>
      </c>
      <c r="E180" s="115" t="str">
        <v>검단신도시</v>
      </c>
      <c r="F180" s="171">
        <v>34</v>
      </c>
      <c r="G180" s="173">
        <v>0</v>
      </c>
      <c r="H180" s="171">
        <v>17200</v>
      </c>
      <c r="I180" s="173">
        <v>0</v>
      </c>
      <c r="J180" s="129"/>
    </row>
    <row r="181" spans="1:13" s="111" customFormat="1" ht="19.899999999999999" customHeight="1">
      <c r="A181" s="117" t="s">
        <v>104</v>
      </c>
      <c r="B181" s="107" t="s">
        <v>184</v>
      </c>
      <c r="C181" s="161" t="str">
        <v>검단신도시 1-1공구 공급관 2차 연결공사</v>
      </c>
      <c r="D181" s="115" t="str">
        <v>검단신도시</v>
      </c>
      <c r="E181" s="115" t="str">
        <v>검단신도시</v>
      </c>
      <c r="F181" s="112">
        <v>689</v>
      </c>
      <c r="G181" s="118">
        <v>0</v>
      </c>
      <c r="H181" s="112">
        <v>88910</v>
      </c>
      <c r="I181" s="118">
        <v>0</v>
      </c>
      <c r="J181" s="129"/>
      <c r="M181" s="163"/>
    </row>
    <row r="182" spans="1:13" s="170" customFormat="1" ht="19.899999999999999" customHeight="1">
      <c r="A182" s="179" t="s">
        <v>104</v>
      </c>
      <c r="B182" s="178" t="s">
        <v>184</v>
      </c>
      <c r="C182" s="161" t="str">
        <v>검단신도시 1-1공구 공급관 3차 연결공사</v>
      </c>
      <c r="D182" s="115" t="str">
        <v>검단신도시</v>
      </c>
      <c r="E182" s="115" t="str">
        <v>검단신도시</v>
      </c>
      <c r="F182" s="171">
        <v>84</v>
      </c>
      <c r="G182" s="173">
        <v>0</v>
      </c>
      <c r="H182" s="171">
        <v>22590</v>
      </c>
      <c r="I182" s="173">
        <v>0</v>
      </c>
      <c r="J182" s="129"/>
    </row>
    <row r="183" spans="1:13" s="170" customFormat="1" ht="19.899999999999999" customHeight="1">
      <c r="A183" s="179" t="s">
        <v>104</v>
      </c>
      <c r="B183" s="178" t="s">
        <v>184</v>
      </c>
      <c r="C183" s="161" t="str">
        <v>검단신도시 1-1공구 공급관 4차 매설공사</v>
      </c>
      <c r="D183" s="115" t="str">
        <v>검단신도시</v>
      </c>
      <c r="E183" s="115" t="str">
        <v>검단신도시</v>
      </c>
      <c r="F183" s="171">
        <v>138</v>
      </c>
      <c r="G183" s="173">
        <v>0</v>
      </c>
      <c r="H183" s="171">
        <v>16060</v>
      </c>
      <c r="I183" s="173">
        <v>0</v>
      </c>
      <c r="J183" s="129"/>
    </row>
    <row r="184" spans="1:13" s="170" customFormat="1" ht="19.899999999999999" customHeight="1">
      <c r="A184" s="179" t="s">
        <v>104</v>
      </c>
      <c r="B184" s="178" t="s">
        <v>184</v>
      </c>
      <c r="C184" s="161" t="str">
        <v>검단신도시 1-1공구 공급관 5차 연결공사</v>
      </c>
      <c r="D184" s="115" t="str">
        <v>검단신도시</v>
      </c>
      <c r="E184" s="115" t="str">
        <v>검단신도시</v>
      </c>
      <c r="F184" s="171">
        <v>749</v>
      </c>
      <c r="G184" s="173">
        <v>0</v>
      </c>
      <c r="H184" s="171">
        <v>157740</v>
      </c>
      <c r="I184" s="173">
        <v>0</v>
      </c>
      <c r="J184" s="129"/>
    </row>
    <row r="185" spans="1:13" s="170" customFormat="1" ht="19.899999999999999" customHeight="1">
      <c r="A185" s="179" t="s">
        <v>104</v>
      </c>
      <c r="B185" s="178" t="s">
        <v>184</v>
      </c>
      <c r="C185" s="161" t="str">
        <v>검단신도시 1-1공구 공급관 6차 매설공사</v>
      </c>
      <c r="D185" s="115" t="str">
        <v>검단신도시</v>
      </c>
      <c r="E185" s="115" t="str">
        <v>검단신도시</v>
      </c>
      <c r="F185" s="171">
        <v>263</v>
      </c>
      <c r="G185" s="173">
        <v>0</v>
      </c>
      <c r="H185" s="171">
        <v>32290</v>
      </c>
      <c r="I185" s="173">
        <v>0</v>
      </c>
      <c r="J185" s="129"/>
    </row>
    <row r="186" spans="1:13" s="170" customFormat="1" ht="19.899999999999999" customHeight="1">
      <c r="A186" s="179" t="s">
        <v>104</v>
      </c>
      <c r="B186" s="178" t="s">
        <v>184</v>
      </c>
      <c r="C186" s="161" t="str">
        <v>검단신도시 1-1공구 공급관 7차 연결공사</v>
      </c>
      <c r="D186" s="115" t="str">
        <v>검단신도시</v>
      </c>
      <c r="E186" s="115" t="str">
        <v>검단신도시</v>
      </c>
      <c r="F186" s="171">
        <v>233</v>
      </c>
      <c r="G186" s="173">
        <v>0</v>
      </c>
      <c r="H186" s="171">
        <v>102960</v>
      </c>
      <c r="I186" s="173">
        <v>0</v>
      </c>
      <c r="J186" s="129"/>
    </row>
    <row r="187" spans="1:13" s="170" customFormat="1" ht="19.899999999999999" customHeight="1">
      <c r="A187" s="179" t="s">
        <v>104</v>
      </c>
      <c r="B187" s="178" t="s">
        <v>184</v>
      </c>
      <c r="C187" s="161" t="str">
        <v>검단신도시 1-1공구 근생5블럭일원 공급관 연결공사</v>
      </c>
      <c r="D187" s="115" t="str">
        <v>검단신도시</v>
      </c>
      <c r="E187" s="115" t="str">
        <v>검단신도시</v>
      </c>
      <c r="F187" s="171">
        <v>347</v>
      </c>
      <c r="G187" s="173">
        <v>0</v>
      </c>
      <c r="H187" s="171">
        <v>36920</v>
      </c>
      <c r="I187" s="173">
        <v>0</v>
      </c>
      <c r="J187" s="129"/>
    </row>
    <row r="188" spans="1:13" s="170" customFormat="1" ht="19.899999999999999" customHeight="1">
      <c r="A188" s="179" t="s">
        <v>104</v>
      </c>
      <c r="B188" s="178" t="s">
        <v>184</v>
      </c>
      <c r="C188" s="161" t="str">
        <v>검단신도시 1-2공구 공급관 2차 연결공사</v>
      </c>
      <c r="D188" s="115" t="str">
        <v>검단신도시</v>
      </c>
      <c r="E188" s="115" t="str">
        <v>검단신도시</v>
      </c>
      <c r="F188" s="171">
        <v>1450</v>
      </c>
      <c r="G188" s="173">
        <v>0</v>
      </c>
      <c r="H188" s="171">
        <v>304090</v>
      </c>
      <c r="I188" s="173">
        <v>0</v>
      </c>
      <c r="J188" s="129"/>
    </row>
    <row r="189" spans="1:13" s="170" customFormat="1" ht="19.899999999999999" customHeight="1">
      <c r="A189" s="179" t="s">
        <v>104</v>
      </c>
      <c r="B189" s="178" t="s">
        <v>184</v>
      </c>
      <c r="C189" s="161" t="str">
        <v>검단신도시 1-2공구 차도교 #17 공급관 횡단배관 매설공사</v>
      </c>
      <c r="D189" s="115" t="str">
        <v>검단신도시</v>
      </c>
      <c r="E189" s="115" t="str">
        <v>검단신도시</v>
      </c>
      <c r="F189" s="171">
        <v>137</v>
      </c>
      <c r="G189" s="173">
        <v>0</v>
      </c>
      <c r="H189" s="171">
        <v>343780</v>
      </c>
      <c r="I189" s="173">
        <v>0</v>
      </c>
      <c r="J189" s="129"/>
    </row>
    <row r="190" spans="1:13" s="170" customFormat="1" ht="19.899999999999999" customHeight="1">
      <c r="A190" s="179" t="s">
        <v>104</v>
      </c>
      <c r="B190" s="178" t="s">
        <v>184</v>
      </c>
      <c r="C190" s="161" t="str">
        <v xml:space="preserve">검단신도시 1-2공구 차도교 #19 공급관 횡단배관 매설공사 </v>
      </c>
      <c r="D190" s="115" t="str">
        <v>검단신도시</v>
      </c>
      <c r="E190" s="115" t="str">
        <v>검단신도시</v>
      </c>
      <c r="F190" s="171">
        <v>132</v>
      </c>
      <c r="G190" s="173">
        <v>0</v>
      </c>
      <c r="H190" s="171">
        <v>407210</v>
      </c>
      <c r="I190" s="173">
        <v>0</v>
      </c>
      <c r="J190" s="129"/>
    </row>
    <row r="191" spans="1:13" s="111" customFormat="1" ht="19.899999999999999" customHeight="1">
      <c r="A191" s="117" t="s">
        <v>104</v>
      </c>
      <c r="B191" s="107" t="s">
        <v>184</v>
      </c>
      <c r="C191" s="161" t="str">
        <v>루원시티 루원2 지역정압기 본관 연결공사</v>
      </c>
      <c r="D191" s="115" t="str">
        <v>루원시티</v>
      </c>
      <c r="E191" s="115" t="str">
        <v>루원시티</v>
      </c>
      <c r="F191" s="112">
        <v>10</v>
      </c>
      <c r="G191" s="118">
        <v>0</v>
      </c>
      <c r="H191" s="112">
        <v>13140</v>
      </c>
      <c r="I191" s="118">
        <v>0</v>
      </c>
      <c r="J191" s="129"/>
      <c r="M191" s="163"/>
    </row>
    <row r="192" spans="1:13" s="170" customFormat="1" ht="19.899999999999999" customHeight="1">
      <c r="A192" s="179" t="s">
        <v>104</v>
      </c>
      <c r="B192" s="178" t="s">
        <v>184</v>
      </c>
      <c r="C192" s="161" t="str">
        <v>루원시티 본관 3차 연결공사</v>
      </c>
      <c r="D192" s="115" t="str">
        <v>루원시티</v>
      </c>
      <c r="E192" s="115" t="str">
        <v>루원시티</v>
      </c>
      <c r="F192" s="171">
        <v>177</v>
      </c>
      <c r="G192" s="173">
        <v>0</v>
      </c>
      <c r="H192" s="171">
        <v>101570</v>
      </c>
      <c r="I192" s="173">
        <v>0</v>
      </c>
      <c r="J192" s="129"/>
    </row>
    <row r="193" spans="1:13" s="111" customFormat="1" ht="19.899999999999999" customHeight="1">
      <c r="A193" s="179" t="s">
        <v>104</v>
      </c>
      <c r="B193" s="178" t="s">
        <v>184</v>
      </c>
      <c r="C193" s="161" t="str">
        <v>루원시티 루원2 지역정압기 후단공급관 연결공사</v>
      </c>
      <c r="D193" s="115" t="str">
        <v>루원시티</v>
      </c>
      <c r="E193" s="115" t="str">
        <v>루원시티</v>
      </c>
      <c r="F193" s="112">
        <v>12</v>
      </c>
      <c r="G193" s="118">
        <v>0</v>
      </c>
      <c r="H193" s="112">
        <v>10820</v>
      </c>
      <c r="I193" s="118">
        <v>0</v>
      </c>
      <c r="J193" s="129"/>
      <c r="M193" s="163"/>
    </row>
    <row r="194" spans="1:13" s="170" customFormat="1" ht="19.899999999999999" customHeight="1">
      <c r="A194" s="179" t="s">
        <v>104</v>
      </c>
      <c r="B194" s="178" t="s">
        <v>184</v>
      </c>
      <c r="C194" s="161" t="str">
        <v>루원시티 공급관 3-1차 연결공사</v>
      </c>
      <c r="D194" s="115" t="str">
        <v>루원시티</v>
      </c>
      <c r="E194" s="115" t="str">
        <v>루원시티</v>
      </c>
      <c r="F194" s="171">
        <v>178</v>
      </c>
      <c r="G194" s="173">
        <v>0</v>
      </c>
      <c r="H194" s="171">
        <v>59380</v>
      </c>
      <c r="I194" s="173">
        <v>0</v>
      </c>
      <c r="J194" s="129"/>
    </row>
    <row r="195" spans="1:13" s="111" customFormat="1" ht="19.899999999999999" customHeight="1">
      <c r="A195" s="179" t="s">
        <v>104</v>
      </c>
      <c r="B195" s="178" t="s">
        <v>184</v>
      </c>
      <c r="C195" s="161" t="str">
        <f t="array" ref="C195:E197">[11]!'!19계획!R189C4:R191C6'</f>
        <v>오류동 395 금호마을 일원 공급관 1차 연결공사</v>
      </c>
      <c r="D195" s="115" t="str">
        <v>오류동 369</v>
      </c>
      <c r="E195" s="115" t="str">
        <v>오류동 395-68</v>
      </c>
      <c r="F195" s="112">
        <v>224</v>
      </c>
      <c r="G195" s="118">
        <v>0</v>
      </c>
      <c r="H195" s="112">
        <v>83210</v>
      </c>
      <c r="I195" s="118">
        <v>82</v>
      </c>
      <c r="J195" s="119" t="s">
        <v>437</v>
      </c>
      <c r="M195" s="163"/>
    </row>
    <row r="196" spans="1:13" s="170" customFormat="1" ht="19.899999999999999" customHeight="1">
      <c r="A196" s="179" t="s">
        <v>104</v>
      </c>
      <c r="B196" s="178" t="s">
        <v>184</v>
      </c>
      <c r="C196" s="161" t="str">
        <v>오류동 395 금호마을 일원 공급관 2차 연결공사</v>
      </c>
      <c r="D196" s="115" t="str">
        <v>오류동 1695</v>
      </c>
      <c r="E196" s="115" t="str">
        <v>오류동 1695</v>
      </c>
      <c r="F196" s="171">
        <v>725</v>
      </c>
      <c r="G196" s="173">
        <v>0</v>
      </c>
      <c r="H196" s="171">
        <v>282250</v>
      </c>
      <c r="I196" s="173"/>
      <c r="J196" s="174" t="s">
        <v>437</v>
      </c>
    </row>
    <row r="197" spans="1:13" s="170" customFormat="1" ht="19.899999999999999" customHeight="1">
      <c r="A197" s="179" t="s">
        <v>104</v>
      </c>
      <c r="B197" s="178" t="s">
        <v>184</v>
      </c>
      <c r="C197" s="161" t="str">
        <v>오류동 395 금호마을 일원 공급관 3차 연결공사</v>
      </c>
      <c r="D197" s="115" t="str">
        <v>오류동 1695</v>
      </c>
      <c r="E197" s="115" t="str">
        <v>오류동 369-12</v>
      </c>
      <c r="F197" s="171">
        <v>158</v>
      </c>
      <c r="G197" s="173">
        <v>0</v>
      </c>
      <c r="H197" s="171">
        <v>32710</v>
      </c>
      <c r="I197" s="173"/>
      <c r="J197" s="174" t="s">
        <v>437</v>
      </c>
    </row>
    <row r="198" spans="1:13" s="111" customFormat="1" ht="19.899999999999999" customHeight="1">
      <c r="A198" s="117" t="s">
        <v>104</v>
      </c>
      <c r="B198" s="107" t="s">
        <v>184</v>
      </c>
      <c r="C198" s="161" t="s">
        <v>105</v>
      </c>
      <c r="D198" s="115" t="s">
        <v>106</v>
      </c>
      <c r="E198" s="115" t="s">
        <v>107</v>
      </c>
      <c r="F198" s="112">
        <v>86</v>
      </c>
      <c r="G198" s="118">
        <v>0</v>
      </c>
      <c r="H198" s="112">
        <v>48550</v>
      </c>
      <c r="I198" s="118">
        <v>120</v>
      </c>
      <c r="J198" s="129"/>
      <c r="M198" s="163"/>
    </row>
    <row r="199" spans="1:13" s="111" customFormat="1" ht="19.899999999999999" customHeight="1">
      <c r="A199" s="117" t="s">
        <v>104</v>
      </c>
      <c r="B199" s="107" t="s">
        <v>184</v>
      </c>
      <c r="C199" s="161" t="s">
        <v>108</v>
      </c>
      <c r="D199" s="115" t="s">
        <v>109</v>
      </c>
      <c r="E199" s="115" t="s">
        <v>110</v>
      </c>
      <c r="F199" s="112">
        <v>30</v>
      </c>
      <c r="G199" s="118">
        <v>0</v>
      </c>
      <c r="H199" s="112">
        <v>15205</v>
      </c>
      <c r="I199" s="118">
        <v>10</v>
      </c>
      <c r="J199" s="129"/>
      <c r="M199" s="163"/>
    </row>
    <row r="200" spans="1:13" s="111" customFormat="1" ht="19.899999999999999" customHeight="1">
      <c r="A200" s="117" t="s">
        <v>104</v>
      </c>
      <c r="B200" s="107" t="s">
        <v>184</v>
      </c>
      <c r="C200" s="161" t="s">
        <v>111</v>
      </c>
      <c r="D200" s="115" t="s">
        <v>112</v>
      </c>
      <c r="E200" s="115" t="s">
        <v>113</v>
      </c>
      <c r="F200" s="112">
        <v>35</v>
      </c>
      <c r="G200" s="118">
        <v>0</v>
      </c>
      <c r="H200" s="112">
        <v>20533</v>
      </c>
      <c r="I200" s="118">
        <v>1</v>
      </c>
      <c r="J200" s="129"/>
      <c r="M200" s="163"/>
    </row>
    <row r="201" spans="1:13" s="111" customFormat="1" ht="19.899999999999999" customHeight="1">
      <c r="A201" s="117" t="s">
        <v>104</v>
      </c>
      <c r="B201" s="107" t="s">
        <v>184</v>
      </c>
      <c r="C201" s="161" t="s">
        <v>114</v>
      </c>
      <c r="D201" s="115" t="s">
        <v>115</v>
      </c>
      <c r="E201" s="115" t="s">
        <v>116</v>
      </c>
      <c r="F201" s="112">
        <v>39</v>
      </c>
      <c r="G201" s="118">
        <v>0</v>
      </c>
      <c r="H201" s="112">
        <v>30430</v>
      </c>
      <c r="I201" s="118">
        <v>1</v>
      </c>
      <c r="J201" s="129"/>
      <c r="M201" s="163"/>
    </row>
    <row r="202" spans="1:13" s="111" customFormat="1" ht="19.899999999999999" customHeight="1">
      <c r="A202" s="117" t="s">
        <v>104</v>
      </c>
      <c r="B202" s="107" t="s">
        <v>184</v>
      </c>
      <c r="C202" s="161" t="s">
        <v>117</v>
      </c>
      <c r="D202" s="115" t="s">
        <v>118</v>
      </c>
      <c r="E202" s="115" t="s">
        <v>119</v>
      </c>
      <c r="F202" s="112">
        <v>107</v>
      </c>
      <c r="G202" s="118">
        <v>0</v>
      </c>
      <c r="H202" s="112">
        <v>60710</v>
      </c>
      <c r="I202" s="118">
        <v>1</v>
      </c>
      <c r="J202" s="129"/>
      <c r="M202" s="163"/>
    </row>
    <row r="203" spans="1:13" s="111" customFormat="1" ht="19.899999999999999" customHeight="1">
      <c r="A203" s="117" t="s">
        <v>104</v>
      </c>
      <c r="B203" s="107" t="s">
        <v>184</v>
      </c>
      <c r="C203" s="161" t="s">
        <v>120</v>
      </c>
      <c r="D203" s="115" t="s">
        <v>121</v>
      </c>
      <c r="E203" s="115" t="s">
        <v>122</v>
      </c>
      <c r="F203" s="112">
        <v>159</v>
      </c>
      <c r="G203" s="118">
        <v>0</v>
      </c>
      <c r="H203" s="112">
        <v>94150</v>
      </c>
      <c r="I203" s="118">
        <v>1</v>
      </c>
      <c r="J203" s="129"/>
      <c r="M203" s="163"/>
    </row>
    <row r="204" spans="1:13" s="111" customFormat="1" ht="19.899999999999999" customHeight="1">
      <c r="A204" s="117" t="s">
        <v>104</v>
      </c>
      <c r="B204" s="107" t="s">
        <v>184</v>
      </c>
      <c r="C204" s="161" t="s">
        <v>123</v>
      </c>
      <c r="D204" s="115" t="s">
        <v>124</v>
      </c>
      <c r="E204" s="115" t="s">
        <v>125</v>
      </c>
      <c r="F204" s="112">
        <v>138</v>
      </c>
      <c r="G204" s="118">
        <v>0</v>
      </c>
      <c r="H204" s="112">
        <v>60250</v>
      </c>
      <c r="I204" s="118">
        <v>1</v>
      </c>
      <c r="J204" s="129"/>
      <c r="M204" s="163"/>
    </row>
    <row r="205" spans="1:13" s="111" customFormat="1" ht="19.899999999999999" customHeight="1">
      <c r="A205" s="117" t="s">
        <v>104</v>
      </c>
      <c r="B205" s="107" t="s">
        <v>184</v>
      </c>
      <c r="C205" s="161" t="s">
        <v>126</v>
      </c>
      <c r="D205" s="115" t="s">
        <v>127</v>
      </c>
      <c r="E205" s="115" t="s">
        <v>127</v>
      </c>
      <c r="F205" s="112">
        <v>2303</v>
      </c>
      <c r="G205" s="118">
        <v>0</v>
      </c>
      <c r="H205" s="112">
        <v>462050</v>
      </c>
      <c r="I205" s="118">
        <v>1</v>
      </c>
      <c r="J205" s="129"/>
      <c r="M205" s="163"/>
    </row>
    <row r="206" spans="1:13" s="111" customFormat="1" ht="19.899999999999999" customHeight="1">
      <c r="A206" s="117" t="s">
        <v>104</v>
      </c>
      <c r="B206" s="107" t="s">
        <v>184</v>
      </c>
      <c r="C206" s="161" t="s">
        <v>128</v>
      </c>
      <c r="D206" s="108" t="s">
        <v>129</v>
      </c>
      <c r="E206" s="108" t="s">
        <v>130</v>
      </c>
      <c r="F206" s="112">
        <v>106</v>
      </c>
      <c r="G206" s="118">
        <v>0</v>
      </c>
      <c r="H206" s="112">
        <v>46030</v>
      </c>
      <c r="I206" s="118">
        <v>3</v>
      </c>
      <c r="J206" s="119" t="s">
        <v>437</v>
      </c>
      <c r="M206" s="163"/>
    </row>
    <row r="207" spans="1:13" s="111" customFormat="1" ht="19.899999999999999" customHeight="1">
      <c r="A207" s="117" t="s">
        <v>104</v>
      </c>
      <c r="B207" s="107" t="s">
        <v>184</v>
      </c>
      <c r="C207" s="161" t="s">
        <v>131</v>
      </c>
      <c r="D207" s="108" t="s">
        <v>132</v>
      </c>
      <c r="E207" s="108" t="s">
        <v>133</v>
      </c>
      <c r="F207" s="112">
        <v>98</v>
      </c>
      <c r="G207" s="118">
        <v>0</v>
      </c>
      <c r="H207" s="112">
        <v>47240</v>
      </c>
      <c r="I207" s="118">
        <v>30</v>
      </c>
      <c r="J207" s="119" t="s">
        <v>437</v>
      </c>
      <c r="M207" s="163"/>
    </row>
    <row r="208" spans="1:13" s="111" customFormat="1" ht="19.899999999999999" customHeight="1">
      <c r="A208" s="117" t="s">
        <v>104</v>
      </c>
      <c r="B208" s="107" t="s">
        <v>184</v>
      </c>
      <c r="C208" s="161" t="s">
        <v>134</v>
      </c>
      <c r="D208" s="108" t="s">
        <v>135</v>
      </c>
      <c r="E208" s="108" t="s">
        <v>136</v>
      </c>
      <c r="F208" s="112">
        <v>28</v>
      </c>
      <c r="G208" s="118">
        <v>0</v>
      </c>
      <c r="H208" s="112">
        <v>15813</v>
      </c>
      <c r="I208" s="118">
        <v>1</v>
      </c>
      <c r="J208" s="119" t="s">
        <v>437</v>
      </c>
      <c r="M208" s="163"/>
    </row>
    <row r="209" spans="1:13" s="111" customFormat="1" ht="19.899999999999999" customHeight="1">
      <c r="A209" s="117" t="s">
        <v>104</v>
      </c>
      <c r="B209" s="107" t="s">
        <v>184</v>
      </c>
      <c r="C209" s="161" t="s">
        <v>137</v>
      </c>
      <c r="D209" s="108" t="s">
        <v>138</v>
      </c>
      <c r="E209" s="108" t="s">
        <v>139</v>
      </c>
      <c r="F209" s="112">
        <v>59</v>
      </c>
      <c r="G209" s="118">
        <v>0</v>
      </c>
      <c r="H209" s="112">
        <v>36080</v>
      </c>
      <c r="I209" s="118">
        <v>1</v>
      </c>
      <c r="J209" s="129"/>
      <c r="M209" s="163"/>
    </row>
    <row r="210" spans="1:13" s="111" customFormat="1" ht="19.899999999999999" customHeight="1">
      <c r="A210" s="117" t="s">
        <v>104</v>
      </c>
      <c r="B210" s="107" t="s">
        <v>184</v>
      </c>
      <c r="C210" s="161" t="s">
        <v>140</v>
      </c>
      <c r="D210" s="108" t="s">
        <v>141</v>
      </c>
      <c r="E210" s="108" t="s">
        <v>142</v>
      </c>
      <c r="F210" s="112">
        <v>66</v>
      </c>
      <c r="G210" s="118">
        <v>0</v>
      </c>
      <c r="H210" s="112">
        <v>38550</v>
      </c>
      <c r="I210" s="118">
        <v>1</v>
      </c>
      <c r="J210" s="129"/>
      <c r="M210" s="163"/>
    </row>
    <row r="211" spans="1:13" s="111" customFormat="1" ht="19.899999999999999" customHeight="1">
      <c r="A211" s="117" t="s">
        <v>104</v>
      </c>
      <c r="B211" s="107" t="s">
        <v>184</v>
      </c>
      <c r="C211" s="161" t="s">
        <v>143</v>
      </c>
      <c r="D211" s="108" t="s">
        <v>144</v>
      </c>
      <c r="E211" s="108" t="s">
        <v>145</v>
      </c>
      <c r="F211" s="112">
        <v>72</v>
      </c>
      <c r="G211" s="118">
        <v>0</v>
      </c>
      <c r="H211" s="112">
        <v>34500</v>
      </c>
      <c r="I211" s="118">
        <v>1</v>
      </c>
      <c r="J211" s="129"/>
      <c r="M211" s="163"/>
    </row>
    <row r="212" spans="1:13" s="175" customFormat="1" ht="19.899999999999999" customHeight="1">
      <c r="A212" s="179" t="s">
        <v>104</v>
      </c>
      <c r="B212" s="178" t="s">
        <v>184</v>
      </c>
      <c r="C212" s="257" t="s">
        <v>393</v>
      </c>
      <c r="D212" s="165" t="s">
        <v>394</v>
      </c>
      <c r="E212" s="165" t="s">
        <v>395</v>
      </c>
      <c r="F212" s="176">
        <v>60</v>
      </c>
      <c r="G212" s="177">
        <v>0</v>
      </c>
      <c r="H212" s="176">
        <v>30000</v>
      </c>
      <c r="I212" s="177">
        <v>16</v>
      </c>
      <c r="J212" s="129" t="s">
        <v>437</v>
      </c>
    </row>
    <row r="213" spans="1:13" s="175" customFormat="1" ht="19.899999999999999" customHeight="1">
      <c r="A213" s="179" t="s">
        <v>104</v>
      </c>
      <c r="B213" s="178" t="s">
        <v>184</v>
      </c>
      <c r="C213" s="257" t="s">
        <v>396</v>
      </c>
      <c r="D213" s="165" t="s">
        <v>397</v>
      </c>
      <c r="E213" s="165" t="s">
        <v>398</v>
      </c>
      <c r="F213" s="176">
        <v>38</v>
      </c>
      <c r="G213" s="177">
        <v>0</v>
      </c>
      <c r="H213" s="176">
        <v>12369</v>
      </c>
      <c r="I213" s="177">
        <v>2</v>
      </c>
      <c r="J213" s="129" t="s">
        <v>437</v>
      </c>
    </row>
    <row r="214" spans="1:13" s="175" customFormat="1" ht="19.899999999999999" customHeight="1">
      <c r="A214" s="179" t="s">
        <v>104</v>
      </c>
      <c r="B214" s="178" t="s">
        <v>184</v>
      </c>
      <c r="C214" s="257" t="s">
        <v>399</v>
      </c>
      <c r="D214" s="165" t="s">
        <v>400</v>
      </c>
      <c r="E214" s="165" t="s">
        <v>401</v>
      </c>
      <c r="F214" s="176">
        <v>42</v>
      </c>
      <c r="G214" s="177">
        <v>0</v>
      </c>
      <c r="H214" s="176">
        <v>23000</v>
      </c>
      <c r="I214" s="177">
        <v>22</v>
      </c>
      <c r="J214" s="129"/>
    </row>
    <row r="215" spans="1:13" s="175" customFormat="1" ht="19.899999999999999" customHeight="1">
      <c r="A215" s="179" t="s">
        <v>104</v>
      </c>
      <c r="B215" s="178" t="s">
        <v>184</v>
      </c>
      <c r="C215" s="257" t="s">
        <v>402</v>
      </c>
      <c r="D215" s="165" t="s">
        <v>403</v>
      </c>
      <c r="E215" s="165" t="s">
        <v>404</v>
      </c>
      <c r="F215" s="176">
        <v>1070</v>
      </c>
      <c r="G215" s="177">
        <v>0</v>
      </c>
      <c r="H215" s="176">
        <v>380000</v>
      </c>
      <c r="I215" s="177">
        <v>1</v>
      </c>
      <c r="J215" s="129"/>
    </row>
    <row r="216" spans="1:13" s="175" customFormat="1" ht="19.899999999999999" customHeight="1">
      <c r="A216" s="179" t="s">
        <v>104</v>
      </c>
      <c r="B216" s="178" t="s">
        <v>184</v>
      </c>
      <c r="C216" s="257" t="s">
        <v>405</v>
      </c>
      <c r="D216" s="165" t="s">
        <v>406</v>
      </c>
      <c r="E216" s="165" t="s">
        <v>407</v>
      </c>
      <c r="F216" s="176">
        <v>51</v>
      </c>
      <c r="G216" s="177">
        <v>0</v>
      </c>
      <c r="H216" s="176">
        <v>29130</v>
      </c>
      <c r="I216" s="177">
        <v>1</v>
      </c>
      <c r="J216" s="129"/>
    </row>
    <row r="217" spans="1:13" s="175" customFormat="1" ht="19.899999999999999" customHeight="1">
      <c r="A217" s="179" t="s">
        <v>104</v>
      </c>
      <c r="B217" s="178" t="s">
        <v>184</v>
      </c>
      <c r="C217" s="257" t="s">
        <v>408</v>
      </c>
      <c r="D217" s="165" t="s">
        <v>409</v>
      </c>
      <c r="E217" s="165" t="s">
        <v>410</v>
      </c>
      <c r="F217" s="176">
        <v>1044</v>
      </c>
      <c r="G217" s="177">
        <v>0</v>
      </c>
      <c r="H217" s="176">
        <v>234830</v>
      </c>
      <c r="I217" s="177">
        <v>1</v>
      </c>
      <c r="J217" s="129"/>
    </row>
    <row r="218" spans="1:13" s="175" customFormat="1" ht="19.899999999999999" customHeight="1">
      <c r="A218" s="179" t="s">
        <v>104</v>
      </c>
      <c r="B218" s="178" t="s">
        <v>184</v>
      </c>
      <c r="C218" s="257" t="s">
        <v>411</v>
      </c>
      <c r="D218" s="165" t="s">
        <v>412</v>
      </c>
      <c r="E218" s="165" t="s">
        <v>413</v>
      </c>
      <c r="F218" s="176">
        <v>696</v>
      </c>
      <c r="G218" s="177">
        <v>0</v>
      </c>
      <c r="H218" s="176">
        <v>316430</v>
      </c>
      <c r="I218" s="177">
        <v>1</v>
      </c>
      <c r="J218" s="129"/>
    </row>
    <row r="219" spans="1:13" s="175" customFormat="1" ht="19.899999999999999" customHeight="1">
      <c r="A219" s="179" t="s">
        <v>104</v>
      </c>
      <c r="B219" s="178" t="s">
        <v>184</v>
      </c>
      <c r="C219" s="258" t="s">
        <v>414</v>
      </c>
      <c r="D219" s="165" t="s">
        <v>415</v>
      </c>
      <c r="E219" s="165" t="s">
        <v>416</v>
      </c>
      <c r="F219" s="176">
        <v>153</v>
      </c>
      <c r="G219" s="177">
        <v>0</v>
      </c>
      <c r="H219" s="176">
        <v>20460</v>
      </c>
      <c r="I219" s="177">
        <v>182</v>
      </c>
      <c r="J219" s="129"/>
    </row>
    <row r="220" spans="1:13" s="175" customFormat="1" ht="19.899999999999999" customHeight="1">
      <c r="A220" s="179" t="s">
        <v>104</v>
      </c>
      <c r="B220" s="178" t="s">
        <v>184</v>
      </c>
      <c r="C220" s="259" t="s">
        <v>417</v>
      </c>
      <c r="D220" s="165" t="s">
        <v>418</v>
      </c>
      <c r="E220" s="165" t="s">
        <v>418</v>
      </c>
      <c r="F220" s="176">
        <v>16</v>
      </c>
      <c r="G220" s="177">
        <v>0</v>
      </c>
      <c r="H220" s="176">
        <v>14040</v>
      </c>
      <c r="I220" s="177">
        <v>616</v>
      </c>
      <c r="J220" s="129"/>
    </row>
    <row r="221" spans="1:13" s="175" customFormat="1" ht="19.899999999999999" customHeight="1">
      <c r="A221" s="179" t="s">
        <v>104</v>
      </c>
      <c r="B221" s="178" t="s">
        <v>184</v>
      </c>
      <c r="C221" s="260" t="s">
        <v>419</v>
      </c>
      <c r="D221" s="165" t="s">
        <v>420</v>
      </c>
      <c r="E221" s="165" t="s">
        <v>420</v>
      </c>
      <c r="F221" s="176">
        <v>8</v>
      </c>
      <c r="G221" s="177">
        <v>0</v>
      </c>
      <c r="H221" s="176">
        <v>6630</v>
      </c>
      <c r="I221" s="177">
        <v>1168</v>
      </c>
      <c r="J221" s="129"/>
    </row>
    <row r="222" spans="1:13" s="175" customFormat="1" ht="19.899999999999999" customHeight="1">
      <c r="A222" s="179" t="s">
        <v>104</v>
      </c>
      <c r="B222" s="178" t="s">
        <v>184</v>
      </c>
      <c r="C222" s="260" t="s">
        <v>421</v>
      </c>
      <c r="D222" s="165" t="s">
        <v>422</v>
      </c>
      <c r="E222" s="165" t="s">
        <v>422</v>
      </c>
      <c r="F222" s="176">
        <v>3</v>
      </c>
      <c r="G222" s="177">
        <v>0</v>
      </c>
      <c r="H222" s="176">
        <v>7040</v>
      </c>
      <c r="I222" s="177">
        <v>240</v>
      </c>
      <c r="J222" s="129"/>
    </row>
    <row r="223" spans="1:13" s="175" customFormat="1" ht="19.899999999999999" customHeight="1">
      <c r="A223" s="179" t="s">
        <v>104</v>
      </c>
      <c r="B223" s="178" t="s">
        <v>184</v>
      </c>
      <c r="C223" s="260" t="s">
        <v>423</v>
      </c>
      <c r="D223" s="165" t="s">
        <v>424</v>
      </c>
      <c r="E223" s="165" t="s">
        <v>424</v>
      </c>
      <c r="F223" s="176">
        <v>5</v>
      </c>
      <c r="G223" s="177">
        <v>0</v>
      </c>
      <c r="H223" s="176">
        <v>11650</v>
      </c>
      <c r="I223" s="177">
        <v>898</v>
      </c>
      <c r="J223" s="129"/>
    </row>
    <row r="224" spans="1:13" s="175" customFormat="1" ht="19.899999999999999" customHeight="1">
      <c r="A224" s="179" t="s">
        <v>104</v>
      </c>
      <c r="B224" s="178" t="s">
        <v>184</v>
      </c>
      <c r="C224" s="260" t="s">
        <v>425</v>
      </c>
      <c r="D224" s="165" t="s">
        <v>426</v>
      </c>
      <c r="E224" s="165" t="s">
        <v>426</v>
      </c>
      <c r="F224" s="176">
        <v>14</v>
      </c>
      <c r="G224" s="177">
        <v>0</v>
      </c>
      <c r="H224" s="176">
        <v>12850</v>
      </c>
      <c r="I224" s="177">
        <v>1452</v>
      </c>
      <c r="J224" s="129"/>
    </row>
    <row r="225" spans="1:13" s="175" customFormat="1" ht="19.899999999999999" customHeight="1">
      <c r="A225" s="179" t="s">
        <v>104</v>
      </c>
      <c r="B225" s="178" t="s">
        <v>184</v>
      </c>
      <c r="C225" s="260" t="s">
        <v>427</v>
      </c>
      <c r="D225" s="165" t="s">
        <v>428</v>
      </c>
      <c r="E225" s="165" t="s">
        <v>428</v>
      </c>
      <c r="F225" s="176">
        <v>8</v>
      </c>
      <c r="G225" s="177">
        <v>0</v>
      </c>
      <c r="H225" s="176">
        <v>5830</v>
      </c>
      <c r="I225" s="177">
        <v>1246</v>
      </c>
      <c r="J225" s="129"/>
    </row>
    <row r="226" spans="1:13" s="175" customFormat="1" ht="19.899999999999999" customHeight="1">
      <c r="A226" s="179" t="s">
        <v>104</v>
      </c>
      <c r="B226" s="178" t="s">
        <v>184</v>
      </c>
      <c r="C226" s="260" t="s">
        <v>429</v>
      </c>
      <c r="D226" s="165" t="s">
        <v>430</v>
      </c>
      <c r="E226" s="165" t="s">
        <v>430</v>
      </c>
      <c r="F226" s="176">
        <v>0</v>
      </c>
      <c r="G226" s="177">
        <v>0</v>
      </c>
      <c r="H226" s="176">
        <v>230000</v>
      </c>
      <c r="I226" s="177">
        <v>0</v>
      </c>
      <c r="J226" s="129"/>
    </row>
    <row r="227" spans="1:13" s="175" customFormat="1" ht="19.899999999999999" customHeight="1">
      <c r="A227" s="179" t="s">
        <v>104</v>
      </c>
      <c r="B227" s="178" t="s">
        <v>184</v>
      </c>
      <c r="C227" s="260" t="s">
        <v>431</v>
      </c>
      <c r="D227" s="165" t="s">
        <v>432</v>
      </c>
      <c r="E227" s="165" t="s">
        <v>433</v>
      </c>
      <c r="F227" s="176">
        <v>90</v>
      </c>
      <c r="G227" s="177">
        <v>0</v>
      </c>
      <c r="H227" s="176">
        <v>50000</v>
      </c>
      <c r="I227" s="177"/>
      <c r="J227" s="129"/>
    </row>
    <row r="228" spans="1:13" s="170" customFormat="1" ht="19.899999999999999" customHeight="1">
      <c r="A228" s="179" t="s">
        <v>104</v>
      </c>
      <c r="B228" s="178" t="s">
        <v>184</v>
      </c>
      <c r="C228" s="260" t="s">
        <v>434</v>
      </c>
      <c r="D228" s="165" t="s">
        <v>435</v>
      </c>
      <c r="E228" s="165" t="s">
        <v>436</v>
      </c>
      <c r="F228" s="171">
        <v>50</v>
      </c>
      <c r="G228" s="173">
        <v>0</v>
      </c>
      <c r="H228" s="171">
        <v>26000</v>
      </c>
      <c r="I228" s="173"/>
      <c r="J228" s="129"/>
    </row>
    <row r="229" spans="1:13" s="170" customFormat="1" ht="19.899999999999999" customHeight="1">
      <c r="A229" s="179" t="s">
        <v>104</v>
      </c>
      <c r="B229" s="178" t="s">
        <v>184</v>
      </c>
      <c r="C229" s="155" t="s">
        <v>377</v>
      </c>
      <c r="D229" s="155" t="s">
        <v>391</v>
      </c>
      <c r="E229" s="155" t="s">
        <v>391</v>
      </c>
      <c r="F229" s="171">
        <v>0</v>
      </c>
      <c r="G229" s="173">
        <v>0</v>
      </c>
      <c r="H229" s="171">
        <v>620350</v>
      </c>
      <c r="I229" s="173">
        <v>0</v>
      </c>
      <c r="J229" s="129"/>
    </row>
    <row r="230" spans="1:13" s="111" customFormat="1" ht="19.899999999999999" customHeight="1">
      <c r="A230" s="172" t="s">
        <v>104</v>
      </c>
      <c r="B230" s="107" t="s">
        <v>184</v>
      </c>
      <c r="C230" s="164" t="s">
        <v>75</v>
      </c>
      <c r="D230" s="108"/>
      <c r="E230" s="108"/>
      <c r="F230" s="112">
        <v>1800</v>
      </c>
      <c r="G230" s="118">
        <v>0</v>
      </c>
      <c r="H230" s="121">
        <v>125000</v>
      </c>
      <c r="I230" s="118">
        <v>6844</v>
      </c>
      <c r="J230" s="129"/>
      <c r="M230" s="163"/>
    </row>
    <row r="231" spans="1:13" s="111" customFormat="1" ht="19.899999999999999" customHeight="1">
      <c r="A231" s="172" t="s">
        <v>104</v>
      </c>
      <c r="B231" s="107" t="s">
        <v>184</v>
      </c>
      <c r="C231" s="164" t="s">
        <v>76</v>
      </c>
      <c r="D231" s="108"/>
      <c r="E231" s="108"/>
      <c r="F231" s="118">
        <v>736</v>
      </c>
      <c r="G231" s="118">
        <v>0</v>
      </c>
      <c r="H231" s="118">
        <v>553537</v>
      </c>
      <c r="I231" s="118">
        <v>0</v>
      </c>
      <c r="J231" s="129"/>
      <c r="M231" s="163"/>
    </row>
    <row r="232" spans="1:13" s="111" customFormat="1" ht="19.899999999999999" customHeight="1">
      <c r="A232" s="129" t="s">
        <v>146</v>
      </c>
      <c r="B232" s="107" t="s">
        <v>184</v>
      </c>
      <c r="C232" s="160" t="s">
        <v>147</v>
      </c>
      <c r="D232" s="115" t="s">
        <v>148</v>
      </c>
      <c r="E232" s="115" t="s">
        <v>149</v>
      </c>
      <c r="F232" s="112">
        <v>282</v>
      </c>
      <c r="G232" s="118">
        <v>0</v>
      </c>
      <c r="H232" s="112">
        <v>91170</v>
      </c>
      <c r="I232" s="118">
        <v>12</v>
      </c>
      <c r="J232" s="129" t="s">
        <v>293</v>
      </c>
      <c r="M232" s="163"/>
    </row>
    <row r="233" spans="1:13" s="111" customFormat="1" ht="19.899999999999999" customHeight="1">
      <c r="A233" s="129" t="s">
        <v>146</v>
      </c>
      <c r="B233" s="107" t="s">
        <v>184</v>
      </c>
      <c r="C233" s="160" t="s">
        <v>150</v>
      </c>
      <c r="D233" s="115" t="s">
        <v>151</v>
      </c>
      <c r="E233" s="115" t="s">
        <v>152</v>
      </c>
      <c r="F233" s="112">
        <v>287</v>
      </c>
      <c r="G233" s="118">
        <v>0</v>
      </c>
      <c r="H233" s="112">
        <v>130000</v>
      </c>
      <c r="I233" s="118">
        <v>38</v>
      </c>
      <c r="J233" s="129" t="s">
        <v>293</v>
      </c>
      <c r="M233" s="163"/>
    </row>
    <row r="234" spans="1:13" s="111" customFormat="1" ht="19.899999999999999" customHeight="1">
      <c r="A234" s="129" t="s">
        <v>146</v>
      </c>
      <c r="B234" s="107" t="s">
        <v>438</v>
      </c>
      <c r="C234" s="160" t="s">
        <v>45</v>
      </c>
      <c r="D234" s="115" t="s">
        <v>153</v>
      </c>
      <c r="E234" s="115" t="s">
        <v>154</v>
      </c>
      <c r="F234" s="112">
        <v>392</v>
      </c>
      <c r="G234" s="118">
        <v>0</v>
      </c>
      <c r="H234" s="112">
        <v>89100</v>
      </c>
      <c r="I234" s="118">
        <v>11</v>
      </c>
      <c r="J234" s="129" t="s">
        <v>293</v>
      </c>
      <c r="M234" s="163"/>
    </row>
    <row r="235" spans="1:13" s="111" customFormat="1" ht="19.899999999999999" customHeight="1">
      <c r="A235" s="129" t="s">
        <v>146</v>
      </c>
      <c r="B235" s="107" t="s">
        <v>184</v>
      </c>
      <c r="C235" s="160" t="s">
        <v>155</v>
      </c>
      <c r="D235" s="115" t="s">
        <v>156</v>
      </c>
      <c r="E235" s="115" t="s">
        <v>157</v>
      </c>
      <c r="F235" s="112">
        <v>512</v>
      </c>
      <c r="G235" s="118">
        <v>0</v>
      </c>
      <c r="H235" s="112">
        <v>135480</v>
      </c>
      <c r="I235" s="118">
        <v>23</v>
      </c>
      <c r="J235" s="129" t="s">
        <v>293</v>
      </c>
      <c r="M235" s="163"/>
    </row>
    <row r="236" spans="1:13" s="111" customFormat="1" ht="19.899999999999999" customHeight="1">
      <c r="A236" s="129" t="s">
        <v>146</v>
      </c>
      <c r="B236" s="107" t="s">
        <v>184</v>
      </c>
      <c r="C236" s="160" t="s">
        <v>158</v>
      </c>
      <c r="D236" s="115" t="s">
        <v>159</v>
      </c>
      <c r="E236" s="115" t="s">
        <v>160</v>
      </c>
      <c r="F236" s="112">
        <v>38</v>
      </c>
      <c r="G236" s="118">
        <v>0</v>
      </c>
      <c r="H236" s="112">
        <v>13220</v>
      </c>
      <c r="I236" s="118">
        <v>3</v>
      </c>
      <c r="J236" s="129" t="s">
        <v>437</v>
      </c>
      <c r="M236" s="163"/>
    </row>
    <row r="237" spans="1:13" s="111" customFormat="1" ht="19.899999999999999" customHeight="1">
      <c r="A237" s="129" t="s">
        <v>146</v>
      </c>
      <c r="B237" s="107" t="s">
        <v>184</v>
      </c>
      <c r="C237" s="160" t="s">
        <v>161</v>
      </c>
      <c r="D237" s="115" t="s">
        <v>162</v>
      </c>
      <c r="E237" s="115" t="s">
        <v>163</v>
      </c>
      <c r="F237" s="112">
        <v>691</v>
      </c>
      <c r="G237" s="118">
        <v>0</v>
      </c>
      <c r="H237" s="112">
        <v>340000</v>
      </c>
      <c r="I237" s="118">
        <v>152</v>
      </c>
      <c r="J237" s="129" t="s">
        <v>293</v>
      </c>
      <c r="M237" s="163"/>
    </row>
    <row r="238" spans="1:13" s="111" customFormat="1" ht="19.899999999999999" customHeight="1">
      <c r="A238" s="129" t="s">
        <v>146</v>
      </c>
      <c r="B238" s="107" t="s">
        <v>184</v>
      </c>
      <c r="C238" s="160" t="s">
        <v>164</v>
      </c>
      <c r="D238" s="115" t="s">
        <v>165</v>
      </c>
      <c r="E238" s="115" t="s">
        <v>166</v>
      </c>
      <c r="F238" s="112">
        <v>101</v>
      </c>
      <c r="G238" s="118">
        <v>0</v>
      </c>
      <c r="H238" s="112">
        <v>33690</v>
      </c>
      <c r="I238" s="118">
        <v>4</v>
      </c>
      <c r="J238" s="129" t="s">
        <v>437</v>
      </c>
      <c r="M238" s="163"/>
    </row>
    <row r="239" spans="1:13" s="111" customFormat="1" ht="19.899999999999999" customHeight="1">
      <c r="A239" s="129" t="s">
        <v>146</v>
      </c>
      <c r="B239" s="107" t="s">
        <v>184</v>
      </c>
      <c r="C239" s="160" t="s">
        <v>167</v>
      </c>
      <c r="D239" s="108" t="s">
        <v>168</v>
      </c>
      <c r="E239" s="108" t="s">
        <v>169</v>
      </c>
      <c r="F239" s="112">
        <v>89</v>
      </c>
      <c r="G239" s="118">
        <v>0</v>
      </c>
      <c r="H239" s="112">
        <v>21280</v>
      </c>
      <c r="I239" s="118">
        <v>30</v>
      </c>
      <c r="J239" s="129" t="s">
        <v>293</v>
      </c>
      <c r="M239" s="163"/>
    </row>
    <row r="240" spans="1:13" s="132" customFormat="1" ht="19.899999999999999" customHeight="1">
      <c r="A240" s="130" t="s">
        <v>146</v>
      </c>
      <c r="B240" s="117" t="s">
        <v>184</v>
      </c>
      <c r="C240" s="182" t="s">
        <v>170</v>
      </c>
      <c r="D240" s="131" t="s">
        <v>171</v>
      </c>
      <c r="E240" s="131" t="s">
        <v>172</v>
      </c>
      <c r="F240" s="116">
        <v>267</v>
      </c>
      <c r="G240" s="116">
        <v>0</v>
      </c>
      <c r="H240" s="116">
        <v>120170</v>
      </c>
      <c r="I240" s="116">
        <v>26</v>
      </c>
      <c r="J240" s="130" t="s">
        <v>437</v>
      </c>
      <c r="M240" s="162"/>
    </row>
    <row r="241" spans="1:13" s="132" customFormat="1" ht="19.899999999999999" customHeight="1">
      <c r="A241" s="130" t="s">
        <v>146</v>
      </c>
      <c r="B241" s="117" t="s">
        <v>184</v>
      </c>
      <c r="C241" s="182" t="s">
        <v>173</v>
      </c>
      <c r="D241" s="131" t="s">
        <v>174</v>
      </c>
      <c r="E241" s="131" t="s">
        <v>175</v>
      </c>
      <c r="F241" s="116">
        <v>529</v>
      </c>
      <c r="G241" s="116">
        <v>0</v>
      </c>
      <c r="H241" s="116">
        <v>171530</v>
      </c>
      <c r="I241" s="116">
        <v>10</v>
      </c>
      <c r="J241" s="130"/>
      <c r="M241" s="162"/>
    </row>
    <row r="242" spans="1:13" s="132" customFormat="1" ht="19.899999999999999" customHeight="1">
      <c r="A242" s="130" t="s">
        <v>146</v>
      </c>
      <c r="B242" s="117" t="s">
        <v>184</v>
      </c>
      <c r="C242" s="182" t="s">
        <v>176</v>
      </c>
      <c r="D242" s="131" t="s">
        <v>177</v>
      </c>
      <c r="E242" s="131" t="s">
        <v>178</v>
      </c>
      <c r="F242" s="116">
        <v>570</v>
      </c>
      <c r="G242" s="116">
        <v>0</v>
      </c>
      <c r="H242" s="116">
        <v>270000</v>
      </c>
      <c r="I242" s="116">
        <v>50</v>
      </c>
      <c r="J242" s="130" t="s">
        <v>293</v>
      </c>
      <c r="M242" s="162"/>
    </row>
    <row r="243" spans="1:13" s="132" customFormat="1" ht="19.899999999999999" customHeight="1">
      <c r="A243" s="130" t="s">
        <v>146</v>
      </c>
      <c r="B243" s="117" t="s">
        <v>184</v>
      </c>
      <c r="C243" s="182" t="s">
        <v>179</v>
      </c>
      <c r="D243" s="131" t="s">
        <v>180</v>
      </c>
      <c r="E243" s="131" t="s">
        <v>181</v>
      </c>
      <c r="F243" s="116">
        <v>1062</v>
      </c>
      <c r="G243" s="116">
        <v>0</v>
      </c>
      <c r="H243" s="116">
        <v>471000</v>
      </c>
      <c r="I243" s="116">
        <v>24</v>
      </c>
      <c r="J243" s="130" t="s">
        <v>293</v>
      </c>
      <c r="M243" s="162"/>
    </row>
    <row r="244" spans="1:13" s="132" customFormat="1" ht="19.899999999999999" customHeight="1">
      <c r="A244" s="130" t="s">
        <v>146</v>
      </c>
      <c r="B244" s="179" t="s">
        <v>184</v>
      </c>
      <c r="C244" s="182" t="s">
        <v>603</v>
      </c>
      <c r="D244" s="131" t="s">
        <v>604</v>
      </c>
      <c r="E244" s="131" t="s">
        <v>605</v>
      </c>
      <c r="F244" s="116">
        <v>192</v>
      </c>
      <c r="G244" s="116">
        <v>0</v>
      </c>
      <c r="H244" s="116">
        <v>45110</v>
      </c>
      <c r="I244" s="116">
        <v>4</v>
      </c>
      <c r="J244" s="130" t="s">
        <v>293</v>
      </c>
    </row>
    <row r="245" spans="1:13" s="132" customFormat="1" ht="19.899999999999999" customHeight="1">
      <c r="A245" s="130" t="s">
        <v>146</v>
      </c>
      <c r="B245" s="179" t="s">
        <v>184</v>
      </c>
      <c r="C245" s="182" t="s">
        <v>606</v>
      </c>
      <c r="D245" s="131" t="s">
        <v>607</v>
      </c>
      <c r="E245" s="131" t="s">
        <v>608</v>
      </c>
      <c r="F245" s="116">
        <v>60</v>
      </c>
      <c r="G245" s="116">
        <v>0</v>
      </c>
      <c r="H245" s="116">
        <v>42000</v>
      </c>
      <c r="I245" s="116">
        <v>16</v>
      </c>
      <c r="J245" s="130" t="s">
        <v>293</v>
      </c>
    </row>
    <row r="246" spans="1:13" s="132" customFormat="1" ht="19.899999999999999" customHeight="1">
      <c r="A246" s="130" t="s">
        <v>146</v>
      </c>
      <c r="B246" s="179" t="s">
        <v>184</v>
      </c>
      <c r="C246" s="182" t="s">
        <v>609</v>
      </c>
      <c r="D246" s="131" t="s">
        <v>610</v>
      </c>
      <c r="E246" s="131" t="s">
        <v>611</v>
      </c>
      <c r="F246" s="116">
        <v>50</v>
      </c>
      <c r="G246" s="116">
        <v>0</v>
      </c>
      <c r="H246" s="116">
        <v>25640</v>
      </c>
      <c r="I246" s="116">
        <v>17</v>
      </c>
      <c r="J246" s="130"/>
    </row>
    <row r="247" spans="1:13" s="132" customFormat="1" ht="19.899999999999999" customHeight="1">
      <c r="A247" s="130" t="s">
        <v>146</v>
      </c>
      <c r="B247" s="179" t="s">
        <v>184</v>
      </c>
      <c r="C247" s="182" t="s">
        <v>612</v>
      </c>
      <c r="D247" s="131" t="s">
        <v>613</v>
      </c>
      <c r="E247" s="131" t="s">
        <v>613</v>
      </c>
      <c r="F247" s="116">
        <v>2000</v>
      </c>
      <c r="G247" s="116">
        <v>0</v>
      </c>
      <c r="H247" s="116">
        <v>1100000</v>
      </c>
      <c r="I247" s="116">
        <v>0</v>
      </c>
      <c r="J247" s="130" t="s">
        <v>437</v>
      </c>
    </row>
    <row r="248" spans="1:13" s="132" customFormat="1" ht="19.899999999999999" customHeight="1">
      <c r="A248" s="130" t="s">
        <v>146</v>
      </c>
      <c r="B248" s="179" t="s">
        <v>184</v>
      </c>
      <c r="C248" s="182" t="s">
        <v>614</v>
      </c>
      <c r="D248" s="131" t="s">
        <v>391</v>
      </c>
      <c r="E248" s="131" t="s">
        <v>391</v>
      </c>
      <c r="F248" s="116">
        <v>0</v>
      </c>
      <c r="G248" s="116">
        <v>0</v>
      </c>
      <c r="H248" s="116">
        <v>369000</v>
      </c>
      <c r="I248" s="116">
        <v>0</v>
      </c>
      <c r="J248" s="130"/>
    </row>
    <row r="249" spans="1:13" s="132" customFormat="1" ht="19.899999999999999" customHeight="1">
      <c r="A249" s="130" t="s">
        <v>146</v>
      </c>
      <c r="B249" s="179" t="s">
        <v>184</v>
      </c>
      <c r="C249" s="182" t="s">
        <v>615</v>
      </c>
      <c r="D249" s="131" t="s">
        <v>616</v>
      </c>
      <c r="E249" s="131" t="s">
        <v>617</v>
      </c>
      <c r="F249" s="116">
        <v>102</v>
      </c>
      <c r="G249" s="116">
        <v>0</v>
      </c>
      <c r="H249" s="116">
        <v>65000</v>
      </c>
      <c r="I249" s="116"/>
      <c r="J249" s="130" t="s">
        <v>293</v>
      </c>
    </row>
    <row r="250" spans="1:13" s="132" customFormat="1" ht="19.899999999999999" customHeight="1">
      <c r="A250" s="130" t="s">
        <v>146</v>
      </c>
      <c r="B250" s="117" t="s">
        <v>184</v>
      </c>
      <c r="C250" s="182" t="s">
        <v>75</v>
      </c>
      <c r="D250" s="131"/>
      <c r="E250" s="131"/>
      <c r="F250" s="116">
        <v>650</v>
      </c>
      <c r="G250" s="116">
        <v>0</v>
      </c>
      <c r="H250" s="116">
        <v>100000</v>
      </c>
      <c r="I250" s="116">
        <v>18</v>
      </c>
      <c r="J250" s="130"/>
      <c r="M250" s="162"/>
    </row>
    <row r="251" spans="1:13" s="132" customFormat="1" ht="19.899999999999999" customHeight="1">
      <c r="A251" s="130" t="s">
        <v>146</v>
      </c>
      <c r="B251" s="117" t="s">
        <v>184</v>
      </c>
      <c r="C251" s="182" t="s">
        <v>76</v>
      </c>
      <c r="D251" s="131"/>
      <c r="E251" s="131"/>
      <c r="F251" s="116">
        <v>0</v>
      </c>
      <c r="G251" s="116">
        <v>0</v>
      </c>
      <c r="H251" s="116">
        <v>24700</v>
      </c>
      <c r="I251" s="116">
        <v>0</v>
      </c>
      <c r="J251" s="114"/>
      <c r="M251" s="162"/>
    </row>
    <row r="252" spans="1:13" s="150" customFormat="1" ht="19.899999999999999" customHeight="1">
      <c r="D252" s="181"/>
      <c r="E252" s="180"/>
      <c r="F252" s="158"/>
      <c r="G252" s="158"/>
      <c r="H252" s="158"/>
      <c r="I252" s="158"/>
      <c r="J252" s="158"/>
      <c r="M252" s="158"/>
    </row>
    <row r="253" spans="1:13" ht="25.15" customHeight="1">
      <c r="I253" s="239"/>
    </row>
  </sheetData>
  <autoFilter ref="A3:J251"/>
  <mergeCells count="3">
    <mergeCell ref="A1:J1"/>
    <mergeCell ref="I2:J2"/>
    <mergeCell ref="A4:C4"/>
  </mergeCells>
  <phoneticPr fontId="7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63" fitToHeight="0" orientation="landscape" r:id="rId1"/>
  <rowBreaks count="1" manualBreakCount="1">
    <brk id="144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7"/>
  <sheetViews>
    <sheetView topLeftCell="A4" zoomScale="70" zoomScaleNormal="70" zoomScaleSheetLayoutView="70" workbookViewId="0">
      <selection activeCell="A2" sqref="A2"/>
    </sheetView>
  </sheetViews>
  <sheetFormatPr defaultColWidth="8.77734375" defaultRowHeight="25.15" customHeight="1"/>
  <cols>
    <col min="1" max="1" width="12.88671875" style="94" customWidth="1"/>
    <col min="2" max="2" width="11.21875" style="94" customWidth="1"/>
    <col min="3" max="3" width="42" style="94" customWidth="1"/>
    <col min="4" max="4" width="40.21875" style="94" customWidth="1"/>
    <col min="5" max="5" width="40.5546875" style="94" customWidth="1"/>
    <col min="6" max="6" width="15.44140625" style="94" customWidth="1"/>
    <col min="7" max="7" width="11.33203125" style="94" customWidth="1"/>
    <col min="8" max="8" width="17.6640625" style="94" customWidth="1"/>
    <col min="9" max="9" width="14.21875" style="94" customWidth="1"/>
    <col min="10" max="10" width="7.44140625" style="94" bestFit="1" customWidth="1"/>
    <col min="11" max="16384" width="8.77734375" style="94"/>
  </cols>
  <sheetData>
    <row r="1" spans="1:10" ht="35.450000000000003" customHeight="1">
      <c r="A1" s="280" t="s">
        <v>620</v>
      </c>
      <c r="B1" s="280"/>
      <c r="C1" s="280"/>
      <c r="D1" s="280"/>
      <c r="E1" s="280"/>
      <c r="F1" s="280"/>
      <c r="G1" s="280"/>
      <c r="H1" s="280"/>
      <c r="I1" s="280"/>
      <c r="J1" s="280"/>
    </row>
    <row r="2" spans="1:10" s="111" customFormat="1" ht="25.15" customHeight="1">
      <c r="A2" s="133"/>
      <c r="B2" s="133"/>
      <c r="C2" s="134"/>
      <c r="D2" s="134"/>
      <c r="E2" s="134"/>
      <c r="F2" s="135"/>
      <c r="G2" s="135"/>
      <c r="H2" s="135"/>
      <c r="I2" s="281" t="s">
        <v>60</v>
      </c>
      <c r="J2" s="281"/>
    </row>
    <row r="3" spans="1:10" s="103" customFormat="1" ht="25.15" customHeight="1">
      <c r="A3" s="100" t="s">
        <v>24</v>
      </c>
      <c r="B3" s="100" t="s">
        <v>31</v>
      </c>
      <c r="C3" s="101" t="s">
        <v>25</v>
      </c>
      <c r="D3" s="101" t="s">
        <v>26</v>
      </c>
      <c r="E3" s="101" t="s">
        <v>27</v>
      </c>
      <c r="F3" s="102" t="s">
        <v>28</v>
      </c>
      <c r="G3" s="102" t="s">
        <v>3</v>
      </c>
      <c r="H3" s="102" t="s">
        <v>29</v>
      </c>
      <c r="I3" s="102" t="s">
        <v>36</v>
      </c>
      <c r="J3" s="100" t="s">
        <v>30</v>
      </c>
    </row>
    <row r="4" spans="1:10" s="103" customFormat="1" ht="25.15" customHeight="1">
      <c r="A4" s="282" t="s">
        <v>14</v>
      </c>
      <c r="B4" s="283"/>
      <c r="C4" s="284"/>
      <c r="D4" s="104"/>
      <c r="E4" s="104"/>
      <c r="F4" s="105">
        <f>SUM(F5:F67)</f>
        <v>55234.452815474142</v>
      </c>
      <c r="G4" s="105">
        <f>SUM(G5:G67)</f>
        <v>3.8808290155440446</v>
      </c>
      <c r="H4" s="105">
        <f>SUM(H5:H67)</f>
        <v>17008526.759999998</v>
      </c>
      <c r="I4" s="105">
        <f>SUM(I5:I67)</f>
        <v>31934.02793374355</v>
      </c>
      <c r="J4" s="106"/>
    </row>
    <row r="5" spans="1:10" s="111" customFormat="1" ht="19.899999999999999" customHeight="1">
      <c r="A5" s="107" t="s">
        <v>38</v>
      </c>
      <c r="B5" s="107" t="s">
        <v>294</v>
      </c>
      <c r="C5" s="136" t="s">
        <v>354</v>
      </c>
      <c r="D5" s="136"/>
      <c r="E5" s="136"/>
      <c r="F5" s="137">
        <v>3800</v>
      </c>
      <c r="G5" s="137">
        <f>'[12]3.공급시설 확충, 투자 및 보급 촉진 계획'!R18</f>
        <v>1</v>
      </c>
      <c r="H5" s="138">
        <v>1700000</v>
      </c>
      <c r="I5" s="139">
        <v>2965</v>
      </c>
      <c r="J5" s="107"/>
    </row>
    <row r="6" spans="1:10" s="111" customFormat="1" ht="19.899999999999999" customHeight="1">
      <c r="A6" s="107" t="s">
        <v>38</v>
      </c>
      <c r="B6" s="107" t="s">
        <v>201</v>
      </c>
      <c r="C6" s="120" t="s">
        <v>295</v>
      </c>
      <c r="D6" s="120" t="s">
        <v>295</v>
      </c>
      <c r="E6" s="120" t="s">
        <v>295</v>
      </c>
      <c r="F6" s="109">
        <v>200</v>
      </c>
      <c r="G6" s="109"/>
      <c r="H6" s="121">
        <v>70000</v>
      </c>
      <c r="I6" s="110">
        <v>800</v>
      </c>
      <c r="J6" s="107"/>
    </row>
    <row r="7" spans="1:10" s="111" customFormat="1" ht="19.899999999999999" customHeight="1">
      <c r="A7" s="107" t="s">
        <v>38</v>
      </c>
      <c r="B7" s="107" t="s">
        <v>201</v>
      </c>
      <c r="C7" s="120" t="s">
        <v>296</v>
      </c>
      <c r="D7" s="120" t="s">
        <v>296</v>
      </c>
      <c r="E7" s="120" t="s">
        <v>296</v>
      </c>
      <c r="F7" s="109">
        <v>90</v>
      </c>
      <c r="G7" s="109"/>
      <c r="H7" s="121">
        <v>31500</v>
      </c>
      <c r="I7" s="110">
        <v>5</v>
      </c>
      <c r="J7" s="107"/>
    </row>
    <row r="8" spans="1:10" s="111" customFormat="1" ht="19.899999999999999" customHeight="1">
      <c r="A8" s="107" t="s">
        <v>38</v>
      </c>
      <c r="B8" s="107" t="s">
        <v>201</v>
      </c>
      <c r="C8" s="120" t="s">
        <v>297</v>
      </c>
      <c r="D8" s="120" t="s">
        <v>297</v>
      </c>
      <c r="E8" s="120" t="s">
        <v>297</v>
      </c>
      <c r="F8" s="109">
        <v>97</v>
      </c>
      <c r="G8" s="109"/>
      <c r="H8" s="121">
        <v>33950</v>
      </c>
      <c r="I8" s="110">
        <v>8</v>
      </c>
      <c r="J8" s="107"/>
    </row>
    <row r="9" spans="1:10" s="111" customFormat="1" ht="19.899999999999999" customHeight="1">
      <c r="A9" s="107" t="s">
        <v>38</v>
      </c>
      <c r="B9" s="107" t="s">
        <v>201</v>
      </c>
      <c r="C9" s="120" t="s">
        <v>298</v>
      </c>
      <c r="D9" s="120" t="s">
        <v>199</v>
      </c>
      <c r="E9" s="120" t="s">
        <v>199</v>
      </c>
      <c r="F9" s="112"/>
      <c r="G9" s="112"/>
      <c r="H9" s="121">
        <v>120987.6</v>
      </c>
      <c r="I9" s="110"/>
      <c r="J9" s="107"/>
    </row>
    <row r="10" spans="1:10" s="111" customFormat="1" ht="19.899999999999999" customHeight="1">
      <c r="A10" s="107" t="s">
        <v>38</v>
      </c>
      <c r="B10" s="107" t="s">
        <v>201</v>
      </c>
      <c r="C10" s="120" t="s">
        <v>47</v>
      </c>
      <c r="D10" s="120" t="s">
        <v>48</v>
      </c>
      <c r="E10" s="120" t="s">
        <v>48</v>
      </c>
      <c r="F10" s="112">
        <v>230</v>
      </c>
      <c r="G10" s="112"/>
      <c r="H10" s="121">
        <v>140000</v>
      </c>
      <c r="I10" s="110"/>
      <c r="J10" s="107"/>
    </row>
    <row r="11" spans="1:10" s="111" customFormat="1" ht="19.899999999999999" customHeight="1">
      <c r="A11" s="107" t="s">
        <v>38</v>
      </c>
      <c r="B11" s="107" t="s">
        <v>201</v>
      </c>
      <c r="C11" s="120" t="s">
        <v>49</v>
      </c>
      <c r="D11" s="120" t="s">
        <v>48</v>
      </c>
      <c r="E11" s="120" t="s">
        <v>48</v>
      </c>
      <c r="F11" s="112"/>
      <c r="G11" s="112"/>
      <c r="H11" s="121">
        <v>49469</v>
      </c>
      <c r="I11" s="110"/>
      <c r="J11" s="107"/>
    </row>
    <row r="12" spans="1:10" s="111" customFormat="1" ht="19.899999999999999" customHeight="1">
      <c r="A12" s="107" t="s">
        <v>41</v>
      </c>
      <c r="B12" s="107" t="s">
        <v>201</v>
      </c>
      <c r="C12" s="120" t="s">
        <v>299</v>
      </c>
      <c r="D12" s="120" t="s">
        <v>299</v>
      </c>
      <c r="E12" s="120" t="s">
        <v>299</v>
      </c>
      <c r="F12" s="112">
        <v>20</v>
      </c>
      <c r="G12" s="112"/>
      <c r="H12" s="121">
        <v>15000</v>
      </c>
      <c r="I12" s="110">
        <v>3350</v>
      </c>
      <c r="J12" s="107"/>
    </row>
    <row r="13" spans="1:10" s="111" customFormat="1" ht="19.899999999999999" customHeight="1">
      <c r="A13" s="107" t="s">
        <v>41</v>
      </c>
      <c r="B13" s="107" t="s">
        <v>201</v>
      </c>
      <c r="C13" s="120" t="s">
        <v>300</v>
      </c>
      <c r="D13" s="120" t="s">
        <v>300</v>
      </c>
      <c r="E13" s="120" t="s">
        <v>300</v>
      </c>
      <c r="F13" s="112">
        <v>20</v>
      </c>
      <c r="G13" s="112"/>
      <c r="H13" s="121">
        <v>15000</v>
      </c>
      <c r="I13" s="110">
        <v>6000</v>
      </c>
      <c r="J13" s="107"/>
    </row>
    <row r="14" spans="1:10" s="111" customFormat="1" ht="19.899999999999999" customHeight="1">
      <c r="A14" s="117" t="s">
        <v>41</v>
      </c>
      <c r="B14" s="107" t="s">
        <v>201</v>
      </c>
      <c r="C14" s="140" t="s">
        <v>301</v>
      </c>
      <c r="D14" s="140" t="s">
        <v>301</v>
      </c>
      <c r="E14" s="140" t="s">
        <v>301</v>
      </c>
      <c r="F14" s="141">
        <v>81</v>
      </c>
      <c r="G14" s="142"/>
      <c r="H14" s="142">
        <v>28350</v>
      </c>
      <c r="I14" s="141">
        <v>5</v>
      </c>
      <c r="J14" s="107"/>
    </row>
    <row r="15" spans="1:10" s="111" customFormat="1" ht="19.899999999999999" customHeight="1">
      <c r="A15" s="117" t="s">
        <v>41</v>
      </c>
      <c r="B15" s="107" t="s">
        <v>201</v>
      </c>
      <c r="C15" s="140" t="s">
        <v>302</v>
      </c>
      <c r="D15" s="140" t="s">
        <v>302</v>
      </c>
      <c r="E15" s="140" t="s">
        <v>302</v>
      </c>
      <c r="F15" s="141">
        <v>45</v>
      </c>
      <c r="G15" s="142"/>
      <c r="H15" s="142">
        <v>15750</v>
      </c>
      <c r="I15" s="141">
        <v>4</v>
      </c>
      <c r="J15" s="107"/>
    </row>
    <row r="16" spans="1:10" s="111" customFormat="1" ht="19.899999999999999" customHeight="1">
      <c r="A16" s="107" t="s">
        <v>41</v>
      </c>
      <c r="B16" s="107" t="s">
        <v>201</v>
      </c>
      <c r="C16" s="120" t="s">
        <v>303</v>
      </c>
      <c r="D16" s="120" t="s">
        <v>212</v>
      </c>
      <c r="E16" s="120" t="s">
        <v>212</v>
      </c>
      <c r="F16" s="112"/>
      <c r="G16" s="112"/>
      <c r="H16" s="121">
        <v>120987.6</v>
      </c>
      <c r="I16" s="110"/>
      <c r="J16" s="107"/>
    </row>
    <row r="17" spans="1:10" s="111" customFormat="1" ht="19.899999999999999" customHeight="1">
      <c r="A17" s="107" t="s">
        <v>41</v>
      </c>
      <c r="B17" s="107" t="s">
        <v>201</v>
      </c>
      <c r="C17" s="120" t="s">
        <v>47</v>
      </c>
      <c r="D17" s="120" t="s">
        <v>50</v>
      </c>
      <c r="E17" s="120" t="s">
        <v>50</v>
      </c>
      <c r="F17" s="112">
        <v>200</v>
      </c>
      <c r="G17" s="112"/>
      <c r="H17" s="121">
        <v>100000</v>
      </c>
      <c r="I17" s="110"/>
      <c r="J17" s="107"/>
    </row>
    <row r="18" spans="1:10" s="111" customFormat="1" ht="19.899999999999999" customHeight="1">
      <c r="A18" s="107" t="s">
        <v>41</v>
      </c>
      <c r="B18" s="107" t="s">
        <v>201</v>
      </c>
      <c r="C18" s="120" t="s">
        <v>49</v>
      </c>
      <c r="D18" s="120" t="s">
        <v>50</v>
      </c>
      <c r="E18" s="120" t="s">
        <v>50</v>
      </c>
      <c r="F18" s="112"/>
      <c r="G18" s="112"/>
      <c r="H18" s="121">
        <v>49469</v>
      </c>
      <c r="I18" s="110"/>
      <c r="J18" s="107"/>
    </row>
    <row r="19" spans="1:10" s="111" customFormat="1" ht="19.899999999999999" customHeight="1">
      <c r="A19" s="107" t="s">
        <v>55</v>
      </c>
      <c r="B19" s="107" t="s">
        <v>201</v>
      </c>
      <c r="C19" s="120" t="s">
        <v>304</v>
      </c>
      <c r="D19" s="120" t="s">
        <v>304</v>
      </c>
      <c r="E19" s="120" t="s">
        <v>304</v>
      </c>
      <c r="F19" s="112">
        <v>475</v>
      </c>
      <c r="G19" s="112"/>
      <c r="H19" s="121">
        <v>166250</v>
      </c>
      <c r="I19" s="110">
        <v>325</v>
      </c>
      <c r="J19" s="107"/>
    </row>
    <row r="20" spans="1:10" s="111" customFormat="1" ht="19.899999999999999" customHeight="1">
      <c r="A20" s="107" t="s">
        <v>55</v>
      </c>
      <c r="B20" s="107" t="s">
        <v>201</v>
      </c>
      <c r="C20" s="120" t="s">
        <v>305</v>
      </c>
      <c r="D20" s="120" t="s">
        <v>305</v>
      </c>
      <c r="E20" s="120" t="s">
        <v>305</v>
      </c>
      <c r="F20" s="109">
        <v>125</v>
      </c>
      <c r="G20" s="109"/>
      <c r="H20" s="121">
        <v>43750</v>
      </c>
      <c r="I20" s="110">
        <v>308</v>
      </c>
      <c r="J20" s="107"/>
    </row>
    <row r="21" spans="1:10" s="111" customFormat="1" ht="19.899999999999999" customHeight="1">
      <c r="A21" s="117" t="s">
        <v>55</v>
      </c>
      <c r="B21" s="107" t="s">
        <v>201</v>
      </c>
      <c r="C21" s="140" t="s">
        <v>306</v>
      </c>
      <c r="D21" s="140" t="s">
        <v>306</v>
      </c>
      <c r="E21" s="140" t="s">
        <v>306</v>
      </c>
      <c r="F21" s="141">
        <v>250</v>
      </c>
      <c r="G21" s="142"/>
      <c r="H21" s="117">
        <v>87500</v>
      </c>
      <c r="I21" s="141">
        <v>522</v>
      </c>
      <c r="J21" s="107"/>
    </row>
    <row r="22" spans="1:10" s="111" customFormat="1" ht="19.899999999999999" customHeight="1">
      <c r="A22" s="117" t="s">
        <v>55</v>
      </c>
      <c r="B22" s="107" t="s">
        <v>201</v>
      </c>
      <c r="C22" s="140" t="s">
        <v>307</v>
      </c>
      <c r="D22" s="140" t="s">
        <v>307</v>
      </c>
      <c r="E22" s="140" t="s">
        <v>307</v>
      </c>
      <c r="F22" s="141">
        <v>300</v>
      </c>
      <c r="G22" s="142"/>
      <c r="H22" s="142">
        <v>105000</v>
      </c>
      <c r="I22" s="141">
        <v>531</v>
      </c>
      <c r="J22" s="107"/>
    </row>
    <row r="23" spans="1:10" s="111" customFormat="1" ht="19.899999999999999" customHeight="1">
      <c r="A23" s="117" t="s">
        <v>55</v>
      </c>
      <c r="B23" s="107" t="s">
        <v>201</v>
      </c>
      <c r="C23" s="143" t="s">
        <v>308</v>
      </c>
      <c r="D23" s="140" t="s">
        <v>308</v>
      </c>
      <c r="E23" s="140" t="s">
        <v>308</v>
      </c>
      <c r="F23" s="141">
        <v>220</v>
      </c>
      <c r="G23" s="142"/>
      <c r="H23" s="142">
        <v>77000</v>
      </c>
      <c r="I23" s="141">
        <v>306</v>
      </c>
      <c r="J23" s="107"/>
    </row>
    <row r="24" spans="1:10" s="111" customFormat="1" ht="19.899999999999999" customHeight="1">
      <c r="A24" s="117" t="s">
        <v>55</v>
      </c>
      <c r="B24" s="107" t="s">
        <v>201</v>
      </c>
      <c r="C24" s="143" t="s">
        <v>309</v>
      </c>
      <c r="D24" s="140" t="s">
        <v>309</v>
      </c>
      <c r="E24" s="140" t="s">
        <v>309</v>
      </c>
      <c r="F24" s="141">
        <v>300</v>
      </c>
      <c r="G24" s="142"/>
      <c r="H24" s="142">
        <v>105000</v>
      </c>
      <c r="I24" s="141">
        <v>724</v>
      </c>
      <c r="J24" s="107"/>
    </row>
    <row r="25" spans="1:10" s="111" customFormat="1" ht="19.899999999999999" customHeight="1">
      <c r="A25" s="117" t="s">
        <v>55</v>
      </c>
      <c r="B25" s="107" t="s">
        <v>201</v>
      </c>
      <c r="C25" s="143" t="s">
        <v>310</v>
      </c>
      <c r="D25" s="140" t="s">
        <v>311</v>
      </c>
      <c r="E25" s="140" t="s">
        <v>312</v>
      </c>
      <c r="F25" s="141">
        <v>50</v>
      </c>
      <c r="G25" s="142"/>
      <c r="H25" s="142">
        <v>24224</v>
      </c>
      <c r="I25" s="141">
        <v>4</v>
      </c>
      <c r="J25" s="107"/>
    </row>
    <row r="26" spans="1:10" s="111" customFormat="1" ht="19.899999999999999" customHeight="1">
      <c r="A26" s="117" t="s">
        <v>55</v>
      </c>
      <c r="B26" s="107" t="s">
        <v>201</v>
      </c>
      <c r="C26" s="143" t="s">
        <v>313</v>
      </c>
      <c r="D26" s="140" t="s">
        <v>314</v>
      </c>
      <c r="E26" s="140" t="s">
        <v>314</v>
      </c>
      <c r="F26" s="141">
        <v>40</v>
      </c>
      <c r="G26" s="142"/>
      <c r="H26" s="142">
        <v>14169</v>
      </c>
      <c r="I26" s="141">
        <v>1</v>
      </c>
      <c r="J26" s="107"/>
    </row>
    <row r="27" spans="1:10" s="111" customFormat="1" ht="19.899999999999999" customHeight="1">
      <c r="A27" s="117" t="s">
        <v>55</v>
      </c>
      <c r="B27" s="107" t="s">
        <v>201</v>
      </c>
      <c r="C27" s="143" t="s">
        <v>315</v>
      </c>
      <c r="D27" s="140" t="s">
        <v>316</v>
      </c>
      <c r="E27" s="140" t="s">
        <v>317</v>
      </c>
      <c r="F27" s="141">
        <v>250</v>
      </c>
      <c r="G27" s="142"/>
      <c r="H27" s="142">
        <v>150000</v>
      </c>
      <c r="I27" s="141">
        <v>2</v>
      </c>
      <c r="J27" s="107"/>
    </row>
    <row r="28" spans="1:10" s="111" customFormat="1" ht="19.899999999999999" customHeight="1">
      <c r="A28" s="117" t="s">
        <v>55</v>
      </c>
      <c r="B28" s="107" t="s">
        <v>201</v>
      </c>
      <c r="C28" s="143" t="s">
        <v>51</v>
      </c>
      <c r="D28" s="140" t="s">
        <v>318</v>
      </c>
      <c r="E28" s="140" t="s">
        <v>318</v>
      </c>
      <c r="F28" s="141">
        <v>425</v>
      </c>
      <c r="G28" s="142"/>
      <c r="H28" s="142">
        <v>148000</v>
      </c>
      <c r="I28" s="141">
        <v>50</v>
      </c>
      <c r="J28" s="107"/>
    </row>
    <row r="29" spans="1:10" s="111" customFormat="1" ht="19.899999999999999" customHeight="1">
      <c r="A29" s="117" t="s">
        <v>55</v>
      </c>
      <c r="B29" s="107" t="s">
        <v>201</v>
      </c>
      <c r="C29" s="143" t="s">
        <v>319</v>
      </c>
      <c r="D29" s="140" t="s">
        <v>320</v>
      </c>
      <c r="E29" s="140" t="s">
        <v>321</v>
      </c>
      <c r="F29" s="141">
        <v>50</v>
      </c>
      <c r="G29" s="142"/>
      <c r="H29" s="142">
        <v>36108</v>
      </c>
      <c r="I29" s="141">
        <v>1</v>
      </c>
      <c r="J29" s="107"/>
    </row>
    <row r="30" spans="1:10" s="111" customFormat="1" ht="19.899999999999999" customHeight="1">
      <c r="A30" s="117" t="s">
        <v>55</v>
      </c>
      <c r="B30" s="107" t="s">
        <v>201</v>
      </c>
      <c r="C30" s="143" t="s">
        <v>322</v>
      </c>
      <c r="D30" s="140" t="s">
        <v>318</v>
      </c>
      <c r="E30" s="140" t="s">
        <v>318</v>
      </c>
      <c r="F30" s="141">
        <v>30</v>
      </c>
      <c r="G30" s="142"/>
      <c r="H30" s="142">
        <v>10627</v>
      </c>
      <c r="I30" s="141">
        <v>1</v>
      </c>
      <c r="J30" s="107"/>
    </row>
    <row r="31" spans="1:10" s="111" customFormat="1" ht="19.899999999999999" customHeight="1">
      <c r="A31" s="117" t="s">
        <v>55</v>
      </c>
      <c r="B31" s="107" t="s">
        <v>201</v>
      </c>
      <c r="C31" s="143" t="s">
        <v>256</v>
      </c>
      <c r="D31" s="140" t="s">
        <v>257</v>
      </c>
      <c r="E31" s="140" t="s">
        <v>257</v>
      </c>
      <c r="F31" s="141"/>
      <c r="G31" s="142"/>
      <c r="H31" s="142">
        <v>120987.6</v>
      </c>
      <c r="I31" s="141"/>
      <c r="J31" s="107"/>
    </row>
    <row r="32" spans="1:10" s="111" customFormat="1" ht="19.899999999999999" customHeight="1">
      <c r="A32" s="117" t="s">
        <v>55</v>
      </c>
      <c r="B32" s="107" t="s">
        <v>201</v>
      </c>
      <c r="C32" s="143" t="s">
        <v>47</v>
      </c>
      <c r="D32" s="140" t="s">
        <v>318</v>
      </c>
      <c r="E32" s="140" t="s">
        <v>318</v>
      </c>
      <c r="F32" s="141">
        <v>200</v>
      </c>
      <c r="G32" s="142"/>
      <c r="H32" s="142">
        <v>100000</v>
      </c>
      <c r="I32" s="141"/>
      <c r="J32" s="107"/>
    </row>
    <row r="33" spans="1:10" s="111" customFormat="1" ht="19.899999999999999" customHeight="1">
      <c r="A33" s="117" t="s">
        <v>55</v>
      </c>
      <c r="B33" s="107" t="s">
        <v>201</v>
      </c>
      <c r="C33" s="143" t="s">
        <v>49</v>
      </c>
      <c r="D33" s="140" t="s">
        <v>318</v>
      </c>
      <c r="E33" s="140" t="s">
        <v>318</v>
      </c>
      <c r="F33" s="141"/>
      <c r="G33" s="142"/>
      <c r="H33" s="142">
        <v>223672</v>
      </c>
      <c r="I33" s="141"/>
      <c r="J33" s="107"/>
    </row>
    <row r="34" spans="1:10" s="111" customFormat="1" ht="19.899999999999999" customHeight="1">
      <c r="A34" s="117" t="s">
        <v>42</v>
      </c>
      <c r="B34" s="107" t="s">
        <v>201</v>
      </c>
      <c r="C34" s="143" t="s">
        <v>323</v>
      </c>
      <c r="D34" s="140" t="s">
        <v>323</v>
      </c>
      <c r="E34" s="140" t="s">
        <v>323</v>
      </c>
      <c r="F34" s="141">
        <v>50</v>
      </c>
      <c r="G34" s="142"/>
      <c r="H34" s="142">
        <v>17500</v>
      </c>
      <c r="I34" s="141">
        <v>252</v>
      </c>
      <c r="J34" s="107"/>
    </row>
    <row r="35" spans="1:10" s="111" customFormat="1" ht="19.899999999999999" customHeight="1">
      <c r="A35" s="117" t="s">
        <v>42</v>
      </c>
      <c r="B35" s="107" t="s">
        <v>201</v>
      </c>
      <c r="C35" s="143" t="s">
        <v>324</v>
      </c>
      <c r="D35" s="140" t="s">
        <v>324</v>
      </c>
      <c r="E35" s="140" t="s">
        <v>324</v>
      </c>
      <c r="F35" s="141">
        <v>100</v>
      </c>
      <c r="G35" s="142"/>
      <c r="H35" s="142">
        <v>35000</v>
      </c>
      <c r="I35" s="141">
        <v>253</v>
      </c>
      <c r="J35" s="107"/>
    </row>
    <row r="36" spans="1:10" s="111" customFormat="1" ht="19.899999999999999" customHeight="1">
      <c r="A36" s="117" t="s">
        <v>42</v>
      </c>
      <c r="B36" s="107" t="s">
        <v>201</v>
      </c>
      <c r="C36" s="143" t="s">
        <v>325</v>
      </c>
      <c r="D36" s="140" t="s">
        <v>325</v>
      </c>
      <c r="E36" s="140" t="s">
        <v>325</v>
      </c>
      <c r="F36" s="141">
        <v>75</v>
      </c>
      <c r="G36" s="142"/>
      <c r="H36" s="142">
        <v>26250</v>
      </c>
      <c r="I36" s="141">
        <v>102</v>
      </c>
      <c r="J36" s="107"/>
    </row>
    <row r="37" spans="1:10" s="111" customFormat="1" ht="19.899999999999999" customHeight="1">
      <c r="A37" s="117" t="s">
        <v>42</v>
      </c>
      <c r="B37" s="107" t="s">
        <v>201</v>
      </c>
      <c r="C37" s="143" t="s">
        <v>326</v>
      </c>
      <c r="D37" s="140" t="s">
        <v>326</v>
      </c>
      <c r="E37" s="140" t="s">
        <v>326</v>
      </c>
      <c r="F37" s="141">
        <v>175</v>
      </c>
      <c r="G37" s="142"/>
      <c r="H37" s="142">
        <v>61250</v>
      </c>
      <c r="I37" s="141">
        <v>106</v>
      </c>
      <c r="J37" s="107"/>
    </row>
    <row r="38" spans="1:10" s="111" customFormat="1" ht="19.899999999999999" customHeight="1">
      <c r="A38" s="117" t="s">
        <v>42</v>
      </c>
      <c r="B38" s="107" t="s">
        <v>201</v>
      </c>
      <c r="C38" s="143" t="s">
        <v>327</v>
      </c>
      <c r="D38" s="140" t="s">
        <v>327</v>
      </c>
      <c r="E38" s="140" t="s">
        <v>327</v>
      </c>
      <c r="F38" s="141">
        <v>75</v>
      </c>
      <c r="G38" s="142"/>
      <c r="H38" s="142">
        <v>26250</v>
      </c>
      <c r="I38" s="141">
        <v>3</v>
      </c>
      <c r="J38" s="107"/>
    </row>
    <row r="39" spans="1:10" s="111" customFormat="1" ht="19.899999999999999" customHeight="1">
      <c r="A39" s="117" t="s">
        <v>42</v>
      </c>
      <c r="B39" s="107" t="s">
        <v>201</v>
      </c>
      <c r="C39" s="143" t="s">
        <v>328</v>
      </c>
      <c r="D39" s="140" t="s">
        <v>328</v>
      </c>
      <c r="E39" s="140" t="s">
        <v>328</v>
      </c>
      <c r="F39" s="141">
        <v>100</v>
      </c>
      <c r="G39" s="142"/>
      <c r="H39" s="142">
        <v>35000</v>
      </c>
      <c r="I39" s="141">
        <v>4</v>
      </c>
      <c r="J39" s="107"/>
    </row>
    <row r="40" spans="1:10" s="111" customFormat="1" ht="19.899999999999999" customHeight="1">
      <c r="A40" s="117" t="s">
        <v>42</v>
      </c>
      <c r="B40" s="107" t="s">
        <v>201</v>
      </c>
      <c r="C40" s="143" t="s">
        <v>329</v>
      </c>
      <c r="D40" s="140" t="s">
        <v>329</v>
      </c>
      <c r="E40" s="140" t="s">
        <v>329</v>
      </c>
      <c r="F40" s="141">
        <v>250</v>
      </c>
      <c r="G40" s="142"/>
      <c r="H40" s="142">
        <v>87500</v>
      </c>
      <c r="I40" s="141">
        <v>307</v>
      </c>
      <c r="J40" s="107"/>
    </row>
    <row r="41" spans="1:10" s="111" customFormat="1" ht="19.899999999999999" customHeight="1">
      <c r="A41" s="117" t="s">
        <v>42</v>
      </c>
      <c r="B41" s="107" t="s">
        <v>201</v>
      </c>
      <c r="C41" s="143" t="s">
        <v>330</v>
      </c>
      <c r="D41" s="140" t="s">
        <v>330</v>
      </c>
      <c r="E41" s="140" t="s">
        <v>330</v>
      </c>
      <c r="F41" s="141">
        <v>400</v>
      </c>
      <c r="G41" s="142"/>
      <c r="H41" s="142">
        <v>140000</v>
      </c>
      <c r="I41" s="141">
        <v>503</v>
      </c>
      <c r="J41" s="107"/>
    </row>
    <row r="42" spans="1:10" s="111" customFormat="1" ht="19.899999999999999" customHeight="1">
      <c r="A42" s="117" t="s">
        <v>42</v>
      </c>
      <c r="B42" s="107" t="s">
        <v>201</v>
      </c>
      <c r="C42" s="143" t="s">
        <v>331</v>
      </c>
      <c r="D42" s="140" t="s">
        <v>331</v>
      </c>
      <c r="E42" s="140" t="s">
        <v>331</v>
      </c>
      <c r="F42" s="141">
        <v>250</v>
      </c>
      <c r="G42" s="142"/>
      <c r="H42" s="142">
        <v>87500</v>
      </c>
      <c r="I42" s="141">
        <v>5</v>
      </c>
      <c r="J42" s="107"/>
    </row>
    <row r="43" spans="1:10" s="111" customFormat="1" ht="19.899999999999999" customHeight="1">
      <c r="A43" s="117" t="s">
        <v>42</v>
      </c>
      <c r="B43" s="107" t="s">
        <v>201</v>
      </c>
      <c r="C43" s="143" t="s">
        <v>332</v>
      </c>
      <c r="D43" s="140" t="s">
        <v>332</v>
      </c>
      <c r="E43" s="140" t="s">
        <v>332</v>
      </c>
      <c r="F43" s="141">
        <v>120</v>
      </c>
      <c r="G43" s="142"/>
      <c r="H43" s="142">
        <v>42000</v>
      </c>
      <c r="I43" s="141">
        <v>5</v>
      </c>
      <c r="J43" s="107"/>
    </row>
    <row r="44" spans="1:10" s="111" customFormat="1" ht="19.899999999999999" customHeight="1">
      <c r="A44" s="117" t="s">
        <v>42</v>
      </c>
      <c r="B44" s="107" t="s">
        <v>201</v>
      </c>
      <c r="C44" s="143" t="s">
        <v>333</v>
      </c>
      <c r="D44" s="140" t="s">
        <v>333</v>
      </c>
      <c r="E44" s="140" t="s">
        <v>333</v>
      </c>
      <c r="F44" s="141">
        <v>250</v>
      </c>
      <c r="G44" s="142"/>
      <c r="H44" s="142">
        <v>87500</v>
      </c>
      <c r="I44" s="141">
        <v>5</v>
      </c>
      <c r="J44" s="107"/>
    </row>
    <row r="45" spans="1:10" s="111" customFormat="1" ht="19.899999999999999" customHeight="1">
      <c r="A45" s="117" t="s">
        <v>42</v>
      </c>
      <c r="B45" s="107" t="s">
        <v>201</v>
      </c>
      <c r="C45" s="143" t="s">
        <v>52</v>
      </c>
      <c r="D45" s="140" t="s">
        <v>53</v>
      </c>
      <c r="E45" s="140" t="s">
        <v>53</v>
      </c>
      <c r="F45" s="141">
        <v>1000</v>
      </c>
      <c r="G45" s="142"/>
      <c r="H45" s="142">
        <v>340000</v>
      </c>
      <c r="I45" s="141">
        <v>300</v>
      </c>
      <c r="J45" s="107"/>
    </row>
    <row r="46" spans="1:10" s="111" customFormat="1" ht="19.899999999999999" customHeight="1">
      <c r="A46" s="117" t="s">
        <v>42</v>
      </c>
      <c r="B46" s="107" t="s">
        <v>201</v>
      </c>
      <c r="C46" s="143" t="s">
        <v>334</v>
      </c>
      <c r="D46" s="140" t="s">
        <v>335</v>
      </c>
      <c r="E46" s="140" t="s">
        <v>335</v>
      </c>
      <c r="F46" s="141">
        <v>300</v>
      </c>
      <c r="G46" s="142"/>
      <c r="H46" s="142">
        <v>118500</v>
      </c>
      <c r="I46" s="141">
        <v>1</v>
      </c>
      <c r="J46" s="107"/>
    </row>
    <row r="47" spans="1:10" s="111" customFormat="1" ht="19.899999999999999" customHeight="1">
      <c r="A47" s="117" t="s">
        <v>42</v>
      </c>
      <c r="B47" s="107" t="s">
        <v>201</v>
      </c>
      <c r="C47" s="143" t="s">
        <v>46</v>
      </c>
      <c r="D47" s="140" t="s">
        <v>46</v>
      </c>
      <c r="E47" s="140" t="s">
        <v>46</v>
      </c>
      <c r="F47" s="141">
        <v>4500</v>
      </c>
      <c r="G47" s="142"/>
      <c r="H47" s="142">
        <v>1825902</v>
      </c>
      <c r="I47" s="141"/>
      <c r="J47" s="107"/>
    </row>
    <row r="48" spans="1:10" s="111" customFormat="1" ht="19.899999999999999" customHeight="1">
      <c r="A48" s="117" t="s">
        <v>42</v>
      </c>
      <c r="B48" s="107" t="s">
        <v>201</v>
      </c>
      <c r="C48" s="143" t="s">
        <v>336</v>
      </c>
      <c r="D48" s="140" t="s">
        <v>336</v>
      </c>
      <c r="E48" s="140" t="s">
        <v>336</v>
      </c>
      <c r="F48" s="141">
        <v>3000</v>
      </c>
      <c r="G48" s="142"/>
      <c r="H48" s="142">
        <v>764069.76</v>
      </c>
      <c r="I48" s="141"/>
      <c r="J48" s="107"/>
    </row>
    <row r="49" spans="1:10" s="111" customFormat="1" ht="19.899999999999999" customHeight="1">
      <c r="A49" s="117" t="s">
        <v>42</v>
      </c>
      <c r="B49" s="107" t="s">
        <v>201</v>
      </c>
      <c r="C49" s="143" t="s">
        <v>337</v>
      </c>
      <c r="D49" s="140" t="s">
        <v>273</v>
      </c>
      <c r="E49" s="140" t="s">
        <v>273</v>
      </c>
      <c r="F49" s="141"/>
      <c r="G49" s="142"/>
      <c r="H49" s="142">
        <v>220987.6</v>
      </c>
      <c r="I49" s="141"/>
      <c r="J49" s="107"/>
    </row>
    <row r="50" spans="1:10" s="111" customFormat="1" ht="19.899999999999999" customHeight="1">
      <c r="A50" s="117" t="s">
        <v>42</v>
      </c>
      <c r="B50" s="107" t="s">
        <v>201</v>
      </c>
      <c r="C50" s="143" t="s">
        <v>47</v>
      </c>
      <c r="D50" s="140" t="s">
        <v>53</v>
      </c>
      <c r="E50" s="140" t="s">
        <v>53</v>
      </c>
      <c r="F50" s="141">
        <v>200</v>
      </c>
      <c r="G50" s="142"/>
      <c r="H50" s="142">
        <v>100000</v>
      </c>
      <c r="I50" s="141"/>
      <c r="J50" s="107"/>
    </row>
    <row r="51" spans="1:10" s="111" customFormat="1" ht="19.899999999999999" customHeight="1">
      <c r="A51" s="117" t="s">
        <v>42</v>
      </c>
      <c r="B51" s="107" t="s">
        <v>201</v>
      </c>
      <c r="C51" s="143" t="s">
        <v>49</v>
      </c>
      <c r="D51" s="140" t="s">
        <v>53</v>
      </c>
      <c r="E51" s="140" t="s">
        <v>53</v>
      </c>
      <c r="F51" s="141"/>
      <c r="G51" s="142"/>
      <c r="H51" s="142">
        <v>248407</v>
      </c>
      <c r="I51" s="141"/>
      <c r="J51" s="107"/>
    </row>
    <row r="52" spans="1:10" s="111" customFormat="1" ht="19.899999999999999" customHeight="1">
      <c r="A52" s="107" t="s">
        <v>44</v>
      </c>
      <c r="B52" s="107" t="s">
        <v>294</v>
      </c>
      <c r="C52" s="136" t="s">
        <v>182</v>
      </c>
      <c r="D52" s="136"/>
      <c r="E52" s="136"/>
      <c r="F52" s="137">
        <f>'[12]3.공급시설 확충, 투자 및 보급 촉진 계획'!R25</f>
        <v>7318.7643649539532</v>
      </c>
      <c r="G52" s="137">
        <f>'[12]3.공급시설 확충, 투자 및 보급 촉진 계획'!R26</f>
        <v>0</v>
      </c>
      <c r="H52" s="121">
        <v>1202000</v>
      </c>
      <c r="I52" s="139">
        <f>'[12]2.가스수요공급계획'!Q32</f>
        <v>3276.1126612477528</v>
      </c>
      <c r="J52" s="107"/>
    </row>
    <row r="53" spans="1:10" s="111" customFormat="1" ht="19.899999999999999" customHeight="1">
      <c r="A53" s="117" t="s">
        <v>44</v>
      </c>
      <c r="B53" s="117" t="s">
        <v>201</v>
      </c>
      <c r="C53" s="143" t="s">
        <v>338</v>
      </c>
      <c r="D53" s="140" t="s">
        <v>339</v>
      </c>
      <c r="E53" s="140" t="s">
        <v>339</v>
      </c>
      <c r="F53" s="141">
        <v>50</v>
      </c>
      <c r="G53" s="142"/>
      <c r="H53" s="142">
        <v>19750</v>
      </c>
      <c r="I53" s="141">
        <v>1</v>
      </c>
      <c r="J53" s="107"/>
    </row>
    <row r="54" spans="1:10" s="111" customFormat="1" ht="19.899999999999999" customHeight="1">
      <c r="A54" s="117" t="s">
        <v>44</v>
      </c>
      <c r="B54" s="117" t="s">
        <v>201</v>
      </c>
      <c r="C54" s="143" t="s">
        <v>340</v>
      </c>
      <c r="D54" s="140" t="s">
        <v>341</v>
      </c>
      <c r="E54" s="140" t="s">
        <v>341</v>
      </c>
      <c r="F54" s="141">
        <v>40</v>
      </c>
      <c r="G54" s="142"/>
      <c r="H54" s="142">
        <v>15800</v>
      </c>
      <c r="I54" s="141">
        <v>1</v>
      </c>
      <c r="J54" s="107"/>
    </row>
    <row r="55" spans="1:10" s="111" customFormat="1" ht="19.899999999999999" customHeight="1">
      <c r="A55" s="117" t="s">
        <v>44</v>
      </c>
      <c r="B55" s="117" t="s">
        <v>201</v>
      </c>
      <c r="C55" s="143" t="s">
        <v>342</v>
      </c>
      <c r="D55" s="140" t="s">
        <v>343</v>
      </c>
      <c r="E55" s="140" t="s">
        <v>343</v>
      </c>
      <c r="F55" s="141">
        <v>40</v>
      </c>
      <c r="G55" s="142"/>
      <c r="H55" s="142">
        <v>15800</v>
      </c>
      <c r="I55" s="141">
        <v>1</v>
      </c>
      <c r="J55" s="107"/>
    </row>
    <row r="56" spans="1:10" s="111" customFormat="1" ht="19.899999999999999" customHeight="1">
      <c r="A56" s="117" t="s">
        <v>44</v>
      </c>
      <c r="B56" s="117" t="s">
        <v>201</v>
      </c>
      <c r="C56" s="143" t="s">
        <v>344</v>
      </c>
      <c r="D56" s="140" t="s">
        <v>345</v>
      </c>
      <c r="E56" s="140" t="s">
        <v>345</v>
      </c>
      <c r="F56" s="141">
        <v>70</v>
      </c>
      <c r="G56" s="142"/>
      <c r="H56" s="142">
        <v>27650</v>
      </c>
      <c r="I56" s="141">
        <v>1</v>
      </c>
      <c r="J56" s="107"/>
    </row>
    <row r="57" spans="1:10" s="111" customFormat="1" ht="19.899999999999999" customHeight="1">
      <c r="A57" s="117" t="s">
        <v>44</v>
      </c>
      <c r="B57" s="117" t="s">
        <v>201</v>
      </c>
      <c r="C57" s="143" t="s">
        <v>346</v>
      </c>
      <c r="D57" s="140" t="s">
        <v>347</v>
      </c>
      <c r="E57" s="140" t="s">
        <v>347</v>
      </c>
      <c r="F57" s="141">
        <v>40</v>
      </c>
      <c r="G57" s="142"/>
      <c r="H57" s="142">
        <v>15800</v>
      </c>
      <c r="I57" s="141">
        <v>1</v>
      </c>
      <c r="J57" s="107"/>
    </row>
    <row r="58" spans="1:10" s="111" customFormat="1" ht="19.899999999999999" customHeight="1">
      <c r="A58" s="117" t="s">
        <v>44</v>
      </c>
      <c r="B58" s="117" t="s">
        <v>201</v>
      </c>
      <c r="C58" s="143" t="s">
        <v>348</v>
      </c>
      <c r="D58" s="140" t="s">
        <v>349</v>
      </c>
      <c r="E58" s="140" t="s">
        <v>349</v>
      </c>
      <c r="F58" s="141">
        <v>60</v>
      </c>
      <c r="G58" s="142"/>
      <c r="H58" s="142">
        <v>23700</v>
      </c>
      <c r="I58" s="141">
        <v>1</v>
      </c>
      <c r="J58" s="107"/>
    </row>
    <row r="59" spans="1:10" s="111" customFormat="1" ht="19.899999999999999" customHeight="1">
      <c r="A59" s="117" t="s">
        <v>44</v>
      </c>
      <c r="B59" s="117" t="s">
        <v>201</v>
      </c>
      <c r="C59" s="143" t="s">
        <v>350</v>
      </c>
      <c r="D59" s="140" t="s">
        <v>351</v>
      </c>
      <c r="E59" s="140" t="s">
        <v>351</v>
      </c>
      <c r="F59" s="141">
        <v>150</v>
      </c>
      <c r="G59" s="142"/>
      <c r="H59" s="142">
        <v>59250</v>
      </c>
      <c r="I59" s="141">
        <v>4</v>
      </c>
      <c r="J59" s="107"/>
    </row>
    <row r="60" spans="1:10" s="111" customFormat="1" ht="19.899999999999999" customHeight="1">
      <c r="A60" s="117" t="s">
        <v>44</v>
      </c>
      <c r="B60" s="117" t="s">
        <v>201</v>
      </c>
      <c r="C60" s="143" t="s">
        <v>352</v>
      </c>
      <c r="D60" s="140" t="s">
        <v>353</v>
      </c>
      <c r="E60" s="140" t="s">
        <v>353</v>
      </c>
      <c r="F60" s="141">
        <v>50</v>
      </c>
      <c r="G60" s="142"/>
      <c r="H60" s="142">
        <v>19750</v>
      </c>
      <c r="I60" s="141">
        <v>1</v>
      </c>
      <c r="J60" s="107"/>
    </row>
    <row r="61" spans="1:10" s="111" customFormat="1" ht="19.899999999999999" customHeight="1">
      <c r="A61" s="117" t="s">
        <v>44</v>
      </c>
      <c r="B61" s="117" t="s">
        <v>201</v>
      </c>
      <c r="C61" s="143" t="s">
        <v>291</v>
      </c>
      <c r="D61" s="140" t="s">
        <v>292</v>
      </c>
      <c r="E61" s="140" t="s">
        <v>292</v>
      </c>
      <c r="F61" s="141"/>
      <c r="G61" s="142"/>
      <c r="H61" s="142">
        <v>120987.6</v>
      </c>
      <c r="I61" s="141"/>
      <c r="J61" s="107"/>
    </row>
    <row r="62" spans="1:10" s="111" customFormat="1" ht="19.899999999999999" customHeight="1">
      <c r="A62" s="117" t="s">
        <v>44</v>
      </c>
      <c r="B62" s="117" t="s">
        <v>201</v>
      </c>
      <c r="C62" s="143" t="s">
        <v>47</v>
      </c>
      <c r="D62" s="140" t="s">
        <v>54</v>
      </c>
      <c r="E62" s="140" t="s">
        <v>54</v>
      </c>
      <c r="F62" s="141">
        <v>200</v>
      </c>
      <c r="G62" s="142"/>
      <c r="H62" s="142">
        <v>100000</v>
      </c>
      <c r="I62" s="141"/>
      <c r="J62" s="107"/>
    </row>
    <row r="63" spans="1:10" s="111" customFormat="1" ht="19.899999999999999" customHeight="1">
      <c r="A63" s="117" t="s">
        <v>44</v>
      </c>
      <c r="B63" s="117" t="s">
        <v>201</v>
      </c>
      <c r="C63" s="143" t="s">
        <v>49</v>
      </c>
      <c r="D63" s="140" t="s">
        <v>54</v>
      </c>
      <c r="E63" s="140" t="s">
        <v>54</v>
      </c>
      <c r="F63" s="141"/>
      <c r="G63" s="142"/>
      <c r="H63" s="142">
        <v>123672</v>
      </c>
      <c r="I63" s="141"/>
      <c r="J63" s="107"/>
    </row>
    <row r="64" spans="1:10" s="111" customFormat="1" ht="19.899999999999999" customHeight="1">
      <c r="A64" s="107" t="s">
        <v>0</v>
      </c>
      <c r="B64" s="107" t="s">
        <v>294</v>
      </c>
      <c r="C64" s="136" t="s">
        <v>182</v>
      </c>
      <c r="D64" s="136"/>
      <c r="E64" s="136"/>
      <c r="F64" s="137">
        <f>'[12]3.공급시설 확충, 투자 및 보급 촉진 계획'!R29</f>
        <v>11356.571220760561</v>
      </c>
      <c r="G64" s="137">
        <f>'[12]3.공급시설 확충, 투자 및 보급 촉진 계획'!R30</f>
        <v>1</v>
      </c>
      <c r="H64" s="121">
        <v>1490000</v>
      </c>
      <c r="I64" s="139">
        <f>'[12]2.가스수요공급계획'!Q38</f>
        <v>4135.0229718554183</v>
      </c>
      <c r="J64" s="107"/>
    </row>
    <row r="65" spans="1:10" s="111" customFormat="1" ht="19.899999999999999" customHeight="1">
      <c r="A65" s="107" t="s">
        <v>1</v>
      </c>
      <c r="B65" s="107" t="s">
        <v>294</v>
      </c>
      <c r="C65" s="136" t="s">
        <v>182</v>
      </c>
      <c r="D65" s="136"/>
      <c r="E65" s="136"/>
      <c r="F65" s="144">
        <f>'[12]3.공급시설 확충, 투자 및 보급 촉진 계획'!R33</f>
        <v>5001.3772297600735</v>
      </c>
      <c r="G65" s="144">
        <f>'[12]3.공급시설 확충, 투자 및 보급 촉진 계획'!R34</f>
        <v>0.74093264248704571</v>
      </c>
      <c r="H65" s="121">
        <v>850000</v>
      </c>
      <c r="I65" s="139">
        <f>'[12]2.가스수요공급계획'!Q44</f>
        <v>2346.6329957399576</v>
      </c>
      <c r="J65" s="107"/>
    </row>
    <row r="66" spans="1:10" s="111" customFormat="1" ht="19.899999999999999" customHeight="1">
      <c r="A66" s="107" t="s">
        <v>2</v>
      </c>
      <c r="B66" s="107" t="s">
        <v>294</v>
      </c>
      <c r="C66" s="136" t="s">
        <v>182</v>
      </c>
      <c r="D66" s="136"/>
      <c r="E66" s="136"/>
      <c r="F66" s="144">
        <f>'[12]3.공급시설 확충, 투자 및 보급 촉진 계획'!R37</f>
        <v>8534.7399999995541</v>
      </c>
      <c r="G66" s="144">
        <f>'[12]3.공급시설 확충, 투자 및 보급 촉진 계획'!R38</f>
        <v>1.1398963730569989</v>
      </c>
      <c r="H66" s="121">
        <v>1758000</v>
      </c>
      <c r="I66" s="139">
        <f>'[12]2.가스수요공급계획'!Q50</f>
        <v>4017.2593049004208</v>
      </c>
      <c r="J66" s="107"/>
    </row>
    <row r="67" spans="1:10" s="111" customFormat="1" ht="19.899999999999999" customHeight="1">
      <c r="A67" s="107" t="s">
        <v>20</v>
      </c>
      <c r="B67" s="107" t="s">
        <v>294</v>
      </c>
      <c r="C67" s="136" t="s">
        <v>182</v>
      </c>
      <c r="D67" s="136"/>
      <c r="E67" s="136"/>
      <c r="F67" s="144">
        <v>3980</v>
      </c>
      <c r="G67" s="144">
        <f>'[12]3.공급시설 확충, 투자 및 보급 촉진 계획'!R42</f>
        <v>0</v>
      </c>
      <c r="H67" s="138">
        <v>3000000</v>
      </c>
      <c r="I67" s="139">
        <v>390</v>
      </c>
      <c r="J67" s="107"/>
    </row>
    <row r="68" spans="1:10" s="111" customFormat="1" ht="19.899999999999999" customHeight="1"/>
    <row r="69" spans="1:10" s="111" customFormat="1" ht="19.899999999999999" customHeight="1"/>
    <row r="70" spans="1:10" s="111" customFormat="1" ht="19.899999999999999" customHeight="1"/>
    <row r="71" spans="1:10" s="111" customFormat="1" ht="19.899999999999999" customHeight="1"/>
    <row r="72" spans="1:10" s="111" customFormat="1" ht="19.899999999999999" customHeight="1"/>
    <row r="73" spans="1:10" s="111" customFormat="1" ht="19.899999999999999" customHeight="1"/>
    <row r="74" spans="1:10" s="111" customFormat="1" ht="19.899999999999999" customHeight="1"/>
    <row r="75" spans="1:10" s="111" customFormat="1" ht="19.899999999999999" customHeight="1"/>
    <row r="76" spans="1:10" s="111" customFormat="1" ht="19.899999999999999" customHeight="1"/>
    <row r="77" spans="1:10" s="111" customFormat="1" ht="19.899999999999999" customHeight="1"/>
    <row r="78" spans="1:10" s="111" customFormat="1" ht="19.899999999999999" customHeight="1"/>
    <row r="79" spans="1:10" s="111" customFormat="1" ht="19.899999999999999" customHeight="1"/>
    <row r="80" spans="1:10" s="111" customFormat="1" ht="19.899999999999999" customHeight="1"/>
    <row r="81" s="111" customFormat="1" ht="19.899999999999999" customHeight="1"/>
    <row r="82" s="111" customFormat="1" ht="19.899999999999999" customHeight="1"/>
    <row r="83" s="111" customFormat="1" ht="19.899999999999999" customHeight="1"/>
    <row r="84" s="111" customFormat="1" ht="19.899999999999999" customHeight="1"/>
    <row r="85" s="111" customFormat="1" ht="19.899999999999999" customHeight="1"/>
    <row r="86" s="111" customFormat="1" ht="19.899999999999999" customHeight="1"/>
    <row r="87" s="111" customFormat="1" ht="19.899999999999999" customHeight="1"/>
    <row r="88" s="111" customFormat="1" ht="19.899999999999999" customHeight="1"/>
    <row r="89" s="111" customFormat="1" ht="19.899999999999999" customHeight="1"/>
    <row r="90" s="111" customFormat="1" ht="19.899999999999999" customHeight="1"/>
    <row r="91" s="111" customFormat="1" ht="19.899999999999999" customHeight="1"/>
    <row r="92" s="111" customFormat="1" ht="19.899999999999999" customHeight="1"/>
    <row r="93" s="111" customFormat="1" ht="19.899999999999999" customHeight="1"/>
    <row r="94" s="111" customFormat="1" ht="19.899999999999999" customHeight="1"/>
    <row r="95" s="111" customFormat="1" ht="19.899999999999999" customHeight="1"/>
    <row r="96" s="111" customFormat="1" ht="19.899999999999999" customHeight="1"/>
    <row r="97" s="111" customFormat="1" ht="19.899999999999999" customHeight="1"/>
    <row r="98" s="111" customFormat="1" ht="19.899999999999999" customHeight="1"/>
    <row r="99" s="111" customFormat="1" ht="19.899999999999999" customHeight="1"/>
    <row r="100" s="111" customFormat="1" ht="19.899999999999999" customHeight="1"/>
    <row r="101" s="111" customFormat="1" ht="19.899999999999999" customHeight="1"/>
    <row r="102" s="111" customFormat="1" ht="19.899999999999999" customHeight="1"/>
    <row r="103" s="111" customFormat="1" ht="19.899999999999999" customHeight="1"/>
    <row r="104" s="111" customFormat="1" ht="19.899999999999999" customHeight="1"/>
    <row r="105" s="111" customFormat="1" ht="19.899999999999999" customHeight="1"/>
    <row r="106" s="111" customFormat="1" ht="19.899999999999999" customHeight="1"/>
    <row r="107" s="111" customFormat="1" ht="19.899999999999999" customHeight="1"/>
    <row r="108" s="111" customFormat="1" ht="19.899999999999999" customHeight="1"/>
    <row r="109" s="111" customFormat="1" ht="19.899999999999999" customHeight="1"/>
    <row r="110" s="111" customFormat="1" ht="19.899999999999999" customHeight="1"/>
    <row r="111" s="111" customFormat="1" ht="19.899999999999999" customHeight="1"/>
    <row r="112" s="111" customFormat="1" ht="19.899999999999999" customHeight="1"/>
    <row r="113" s="111" customFormat="1" ht="19.899999999999999" customHeight="1"/>
    <row r="114" s="111" customFormat="1" ht="19.899999999999999" customHeight="1"/>
    <row r="115" s="111" customFormat="1" ht="19.899999999999999" customHeight="1"/>
    <row r="116" s="111" customFormat="1" ht="19.899999999999999" customHeight="1"/>
    <row r="117" s="111" customFormat="1" ht="19.899999999999999" customHeight="1"/>
    <row r="118" s="111" customFormat="1" ht="19.899999999999999" customHeight="1"/>
    <row r="119" s="111" customFormat="1" ht="19.899999999999999" customHeight="1"/>
    <row r="120" s="111" customFormat="1" ht="19.899999999999999" customHeight="1"/>
    <row r="121" s="111" customFormat="1" ht="19.899999999999999" customHeight="1"/>
    <row r="122" s="111" customFormat="1" ht="19.899999999999999" customHeight="1"/>
    <row r="123" s="111" customFormat="1" ht="19.899999999999999" customHeight="1"/>
    <row r="124" s="111" customFormat="1" ht="19.899999999999999" customHeight="1"/>
    <row r="125" s="111" customFormat="1" ht="19.899999999999999" customHeight="1"/>
    <row r="126" s="111" customFormat="1" ht="19.899999999999999" customHeight="1"/>
    <row r="127" s="111" customFormat="1" ht="19.899999999999999" customHeight="1"/>
    <row r="128" s="111" customFormat="1" ht="19.899999999999999" customHeight="1"/>
    <row r="129" s="111" customFormat="1" ht="19.899999999999999" customHeight="1"/>
    <row r="130" s="111" customFormat="1" ht="19.899999999999999" customHeight="1"/>
    <row r="131" s="111" customFormat="1" ht="19.899999999999999" customHeight="1"/>
    <row r="132" s="111" customFormat="1" ht="19.899999999999999" customHeight="1"/>
    <row r="133" s="111" customFormat="1" ht="19.899999999999999" customHeight="1"/>
    <row r="134" s="111" customFormat="1" ht="19.899999999999999" customHeight="1"/>
    <row r="135" s="111" customFormat="1" ht="19.899999999999999" customHeight="1"/>
    <row r="136" s="111" customFormat="1" ht="19.899999999999999" customHeight="1"/>
    <row r="137" s="111" customFormat="1" ht="19.899999999999999" customHeight="1"/>
    <row r="138" s="111" customFormat="1" ht="19.899999999999999" customHeight="1"/>
    <row r="139" s="111" customFormat="1" ht="19.899999999999999" customHeight="1"/>
    <row r="140" s="111" customFormat="1" ht="19.899999999999999" customHeight="1"/>
    <row r="141" s="111" customFormat="1" ht="19.899999999999999" customHeight="1"/>
    <row r="142" s="111" customFormat="1" ht="19.899999999999999" customHeight="1"/>
    <row r="143" s="111" customFormat="1" ht="19.899999999999999" customHeight="1"/>
    <row r="144" s="111" customFormat="1" ht="19.899999999999999" customHeight="1"/>
    <row r="145" s="111" customFormat="1" ht="19.899999999999999" customHeight="1"/>
    <row r="146" s="111" customFormat="1" ht="19.899999999999999" customHeight="1"/>
    <row r="147" s="111" customFormat="1" ht="19.899999999999999" customHeight="1"/>
    <row r="148" s="111" customFormat="1" ht="19.899999999999999" customHeight="1"/>
    <row r="149" s="111" customFormat="1" ht="19.899999999999999" customHeight="1"/>
    <row r="150" s="111" customFormat="1" ht="19.899999999999999" customHeight="1"/>
    <row r="151" s="111" customFormat="1" ht="19.899999999999999" customHeight="1"/>
    <row r="152" s="111" customFormat="1" ht="19.899999999999999" customHeight="1"/>
    <row r="153" s="111" customFormat="1" ht="19.899999999999999" customHeight="1"/>
    <row r="154" s="111" customFormat="1" ht="19.899999999999999" customHeight="1"/>
    <row r="155" s="111" customFormat="1" ht="19.899999999999999" customHeight="1"/>
    <row r="156" s="111" customFormat="1" ht="19.899999999999999" customHeight="1"/>
    <row r="157" s="111" customFormat="1" ht="19.899999999999999" customHeight="1"/>
    <row r="158" s="111" customFormat="1" ht="19.899999999999999" customHeight="1"/>
    <row r="159" s="111" customFormat="1" ht="19.899999999999999" customHeight="1"/>
    <row r="160" s="111" customFormat="1" ht="19.899999999999999" customHeight="1"/>
    <row r="161" s="111" customFormat="1" ht="19.899999999999999" customHeight="1"/>
    <row r="162" s="111" customFormat="1" ht="19.899999999999999" customHeight="1"/>
    <row r="163" s="111" customFormat="1" ht="19.899999999999999" customHeight="1"/>
    <row r="164" s="111" customFormat="1" ht="19.899999999999999" customHeight="1"/>
    <row r="165" s="111" customFormat="1" ht="19.899999999999999" customHeight="1"/>
    <row r="166" s="111" customFormat="1" ht="19.899999999999999" customHeight="1"/>
    <row r="167" s="111" customFormat="1" ht="19.899999999999999" customHeight="1"/>
    <row r="168" s="111" customFormat="1" ht="19.899999999999999" customHeight="1"/>
    <row r="169" s="111" customFormat="1" ht="19.899999999999999" customHeight="1"/>
    <row r="170" s="111" customFormat="1" ht="19.899999999999999" customHeight="1"/>
    <row r="171" s="111" customFormat="1" ht="19.899999999999999" customHeight="1"/>
    <row r="172" s="111" customFormat="1" ht="19.899999999999999" customHeight="1"/>
    <row r="173" s="111" customFormat="1" ht="19.899999999999999" customHeight="1"/>
    <row r="174" s="111" customFormat="1" ht="19.899999999999999" customHeight="1"/>
    <row r="175" s="111" customFormat="1" ht="19.899999999999999" customHeight="1"/>
    <row r="176" s="111" customFormat="1" ht="19.899999999999999" customHeight="1"/>
    <row r="177" s="111" customFormat="1" ht="19.899999999999999" customHeight="1"/>
    <row r="178" s="111" customFormat="1" ht="19.899999999999999" customHeight="1"/>
    <row r="179" s="111" customFormat="1" ht="19.899999999999999" customHeight="1"/>
    <row r="180" s="111" customFormat="1" ht="19.899999999999999" customHeight="1"/>
    <row r="181" s="111" customFormat="1" ht="19.899999999999999" customHeight="1"/>
    <row r="182" s="111" customFormat="1" ht="19.899999999999999" customHeight="1"/>
    <row r="183" s="111" customFormat="1" ht="19.899999999999999" customHeight="1"/>
    <row r="184" s="111" customFormat="1" ht="19.899999999999999" customHeight="1"/>
    <row r="185" s="111" customFormat="1" ht="19.899999999999999" customHeight="1"/>
    <row r="186" s="111" customFormat="1" ht="19.899999999999999" customHeight="1"/>
    <row r="187" s="111" customFormat="1" ht="19.899999999999999" customHeight="1"/>
    <row r="188" s="111" customFormat="1" ht="19.899999999999999" customHeight="1"/>
    <row r="189" s="111" customFormat="1" ht="19.899999999999999" customHeight="1"/>
    <row r="190" s="111" customFormat="1" ht="19.899999999999999" customHeight="1"/>
    <row r="191" s="111" customFormat="1" ht="19.899999999999999" customHeight="1"/>
    <row r="192" s="111" customFormat="1" ht="19.899999999999999" customHeight="1"/>
    <row r="193" s="111" customFormat="1" ht="19.899999999999999" customHeight="1"/>
    <row r="194" s="111" customFormat="1" ht="19.899999999999999" customHeight="1"/>
    <row r="195" s="111" customFormat="1" ht="19.899999999999999" customHeight="1"/>
    <row r="196" s="111" customFormat="1" ht="19.899999999999999" customHeight="1"/>
    <row r="197" s="111" customFormat="1" ht="19.899999999999999" customHeight="1"/>
    <row r="198" s="111" customFormat="1" ht="19.899999999999999" customHeight="1"/>
    <row r="199" s="111" customFormat="1" ht="19.899999999999999" customHeight="1"/>
    <row r="200" s="111" customFormat="1" ht="19.899999999999999" customHeight="1"/>
    <row r="201" s="111" customFormat="1" ht="19.899999999999999" customHeight="1"/>
    <row r="202" s="111" customFormat="1" ht="19.899999999999999" customHeight="1"/>
    <row r="203" s="111" customFormat="1" ht="19.899999999999999" customHeight="1"/>
    <row r="204" s="111" customFormat="1" ht="19.899999999999999" customHeight="1"/>
    <row r="205" s="111" customFormat="1" ht="19.899999999999999" customHeight="1"/>
    <row r="206" s="111" customFormat="1" ht="19.899999999999999" customHeight="1"/>
    <row r="207" s="111" customFormat="1" ht="19.899999999999999" customHeight="1"/>
    <row r="208" s="111" customFormat="1" ht="19.899999999999999" customHeight="1"/>
    <row r="209" s="111" customFormat="1" ht="19.899999999999999" customHeight="1"/>
    <row r="210" s="111" customFormat="1" ht="19.899999999999999" customHeight="1"/>
    <row r="211" s="111" customFormat="1" ht="19.899999999999999" customHeight="1"/>
    <row r="212" s="111" customFormat="1" ht="19.899999999999999" customHeight="1"/>
    <row r="213" s="111" customFormat="1" ht="19.899999999999999" customHeight="1"/>
    <row r="214" s="111" customFormat="1" ht="19.899999999999999" customHeight="1"/>
    <row r="215" s="111" customFormat="1" ht="19.899999999999999" customHeight="1"/>
    <row r="216" s="111" customFormat="1" ht="19.899999999999999" customHeight="1"/>
    <row r="217" s="111" customFormat="1" ht="19.899999999999999" customHeight="1"/>
    <row r="218" s="111" customFormat="1" ht="19.899999999999999" customHeight="1"/>
    <row r="219" s="111" customFormat="1" ht="19.899999999999999" customHeight="1"/>
    <row r="220" s="111" customFormat="1" ht="19.899999999999999" customHeight="1"/>
    <row r="221" s="111" customFormat="1" ht="19.899999999999999" customHeight="1"/>
    <row r="222" s="111" customFormat="1" ht="19.899999999999999" customHeight="1"/>
    <row r="223" s="111" customFormat="1" ht="19.899999999999999" customHeight="1"/>
    <row r="224" s="111" customFormat="1" ht="19.899999999999999" customHeight="1"/>
    <row r="225" s="111" customFormat="1" ht="19.899999999999999" customHeight="1"/>
    <row r="226" s="111" customFormat="1" ht="19.899999999999999" customHeight="1"/>
    <row r="227" s="111" customFormat="1" ht="19.899999999999999" customHeight="1"/>
    <row r="228" s="111" customFormat="1" ht="19.899999999999999" customHeight="1"/>
    <row r="229" s="111" customFormat="1" ht="19.899999999999999" customHeight="1"/>
    <row r="230" s="111" customFormat="1" ht="19.899999999999999" customHeight="1"/>
    <row r="231" s="111" customFormat="1" ht="19.899999999999999" customHeight="1"/>
    <row r="232" s="111" customFormat="1" ht="19.899999999999999" customHeight="1"/>
    <row r="233" s="111" customFormat="1" ht="19.899999999999999" customHeight="1"/>
    <row r="234" s="111" customFormat="1" ht="19.899999999999999" customHeight="1"/>
    <row r="235" s="111" customFormat="1" ht="19.899999999999999" customHeight="1"/>
    <row r="236" s="111" customFormat="1" ht="19.899999999999999" customHeight="1"/>
    <row r="237" s="111" customFormat="1" ht="19.899999999999999" customHeight="1"/>
    <row r="238" s="111" customFormat="1" ht="19.899999999999999" customHeight="1"/>
    <row r="239" s="111" customFormat="1" ht="19.899999999999999" customHeight="1"/>
    <row r="240" s="111" customFormat="1" ht="19.899999999999999" customHeight="1"/>
    <row r="241" s="111" customFormat="1" ht="19.899999999999999" customHeight="1"/>
    <row r="242" s="111" customFormat="1" ht="19.899999999999999" customHeight="1"/>
    <row r="243" s="111" customFormat="1" ht="19.899999999999999" customHeight="1"/>
    <row r="244" s="111" customFormat="1" ht="19.899999999999999" customHeight="1"/>
    <row r="245" s="111" customFormat="1" ht="19.899999999999999" customHeight="1"/>
    <row r="246" s="111" customFormat="1" ht="19.899999999999999" customHeight="1"/>
    <row r="247" s="111" customFormat="1" ht="19.899999999999999" customHeight="1"/>
    <row r="248" s="111" customFormat="1" ht="19.899999999999999" customHeight="1"/>
    <row r="249" s="111" customFormat="1" ht="19.899999999999999" customHeight="1"/>
    <row r="250" s="111" customFormat="1" ht="19.899999999999999" customHeight="1"/>
    <row r="251" s="111" customFormat="1" ht="19.899999999999999" customHeight="1"/>
    <row r="252" s="111" customFormat="1" ht="19.899999999999999" customHeight="1"/>
    <row r="253" s="111" customFormat="1" ht="19.899999999999999" customHeight="1"/>
    <row r="254" s="111" customFormat="1" ht="19.899999999999999" customHeight="1"/>
    <row r="255" s="111" customFormat="1" ht="19.899999999999999" customHeight="1"/>
    <row r="256" s="111" customFormat="1" ht="19.899999999999999" customHeight="1"/>
    <row r="257" s="111" customFormat="1" ht="19.899999999999999" customHeight="1"/>
    <row r="258" s="111" customFormat="1" ht="19.899999999999999" customHeight="1"/>
    <row r="259" s="111" customFormat="1" ht="19.899999999999999" customHeight="1"/>
    <row r="260" s="111" customFormat="1" ht="19.899999999999999" customHeight="1"/>
    <row r="261" s="111" customFormat="1" ht="19.899999999999999" customHeight="1"/>
    <row r="262" s="111" customFormat="1" ht="19.899999999999999" customHeight="1"/>
    <row r="263" s="111" customFormat="1" ht="19.899999999999999" customHeight="1"/>
    <row r="264" s="111" customFormat="1" ht="19.899999999999999" customHeight="1"/>
    <row r="265" s="111" customFormat="1" ht="19.899999999999999" customHeight="1"/>
    <row r="266" s="111" customFormat="1" ht="19.899999999999999" customHeight="1"/>
    <row r="267" s="111" customFormat="1" ht="19.899999999999999" customHeight="1"/>
    <row r="268" s="111" customFormat="1" ht="19.899999999999999" customHeight="1"/>
    <row r="269" s="111" customFormat="1" ht="19.899999999999999" customHeight="1"/>
    <row r="270" s="111" customFormat="1" ht="19.899999999999999" customHeight="1"/>
    <row r="271" s="111" customFormat="1" ht="19.899999999999999" customHeight="1"/>
    <row r="272" s="111" customFormat="1" ht="19.899999999999999" customHeight="1"/>
    <row r="273" ht="19.899999999999999" customHeight="1"/>
    <row r="274" ht="19.899999999999999" customHeight="1"/>
    <row r="275" ht="19.899999999999999" customHeight="1"/>
    <row r="276" ht="19.899999999999999" customHeight="1"/>
    <row r="277" ht="19.899999999999999" customHeight="1"/>
    <row r="278" ht="19.899999999999999" customHeight="1"/>
    <row r="279" ht="19.899999999999999" customHeight="1"/>
    <row r="280" ht="19.899999999999999" customHeight="1"/>
    <row r="281" ht="19.899999999999999" customHeight="1"/>
    <row r="282" ht="19.899999999999999" customHeight="1"/>
    <row r="283" ht="19.899999999999999" customHeight="1"/>
    <row r="284" ht="19.899999999999999" customHeight="1"/>
    <row r="285" ht="19.899999999999999" customHeight="1"/>
    <row r="286" ht="19.899999999999999" customHeight="1"/>
    <row r="287" ht="19.899999999999999" customHeight="1"/>
    <row r="288" ht="19.899999999999999" customHeight="1"/>
    <row r="289" ht="19.899999999999999" customHeight="1"/>
    <row r="290" ht="19.899999999999999" customHeight="1"/>
    <row r="291" ht="19.899999999999999" customHeight="1"/>
    <row r="292" ht="19.899999999999999" customHeight="1"/>
    <row r="293" ht="19.899999999999999" customHeight="1"/>
    <row r="294" ht="19.899999999999999" customHeight="1"/>
    <row r="295" ht="19.899999999999999" customHeight="1"/>
    <row r="296" ht="19.899999999999999" customHeight="1"/>
    <row r="297" ht="19.899999999999999" customHeight="1"/>
    <row r="298" ht="19.899999999999999" customHeight="1"/>
    <row r="299" ht="19.899999999999999" customHeight="1"/>
    <row r="300" ht="19.899999999999999" customHeight="1"/>
    <row r="301" ht="19.899999999999999" customHeight="1"/>
    <row r="302" ht="19.899999999999999" customHeight="1"/>
    <row r="303" ht="19.899999999999999" customHeight="1"/>
    <row r="304" ht="19.899999999999999" customHeight="1"/>
    <row r="305" ht="19.899999999999999" customHeight="1"/>
    <row r="306" ht="19.899999999999999" customHeight="1"/>
    <row r="307" ht="19.899999999999999" customHeight="1"/>
    <row r="308" ht="19.899999999999999" customHeight="1"/>
    <row r="309" ht="19.899999999999999" customHeight="1"/>
    <row r="310" ht="19.899999999999999" customHeight="1"/>
    <row r="311" ht="19.899999999999999" customHeight="1"/>
    <row r="312" ht="19.899999999999999" customHeight="1"/>
    <row r="313" ht="19.899999999999999" customHeight="1"/>
    <row r="314" ht="19.899999999999999" customHeight="1"/>
    <row r="315" ht="19.899999999999999" customHeight="1"/>
    <row r="316" ht="19.899999999999999" customHeight="1"/>
    <row r="317" ht="19.899999999999999" customHeight="1"/>
    <row r="318" ht="19.899999999999999" customHeight="1"/>
    <row r="319" ht="19.899999999999999" customHeight="1"/>
    <row r="320" ht="19.899999999999999" customHeight="1"/>
    <row r="321" ht="19.899999999999999" customHeight="1"/>
    <row r="322" ht="19.899999999999999" customHeight="1"/>
    <row r="323" ht="19.899999999999999" customHeight="1"/>
    <row r="324" ht="19.899999999999999" customHeight="1"/>
    <row r="325" ht="19.899999999999999" customHeight="1"/>
    <row r="326" ht="19.899999999999999" customHeight="1"/>
    <row r="327" ht="19.899999999999999" customHeight="1"/>
    <row r="328" ht="19.899999999999999" customHeight="1"/>
    <row r="329" ht="19.899999999999999" customHeight="1"/>
    <row r="330" ht="19.899999999999999" customHeight="1"/>
    <row r="331" ht="19.899999999999999" customHeight="1"/>
    <row r="332" ht="19.899999999999999" customHeight="1"/>
    <row r="333" ht="19.899999999999999" customHeight="1"/>
    <row r="334" ht="19.899999999999999" customHeight="1"/>
    <row r="335" ht="19.899999999999999" customHeight="1"/>
    <row r="336" ht="19.899999999999999" customHeight="1"/>
    <row r="337" ht="19.899999999999999" customHeight="1"/>
  </sheetData>
  <sortState ref="A5:XFD26">
    <sortCondition ref="A5:A26" customList="경제청,중구,동구,남구,연수구,남동구,부평구,계양구,서구,강화군,옹진군"/>
    <sortCondition ref="B5:B26"/>
  </sortState>
  <mergeCells count="3">
    <mergeCell ref="A1:J1"/>
    <mergeCell ref="A4:C4"/>
    <mergeCell ref="I2:J2"/>
  </mergeCells>
  <phoneticPr fontId="7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5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78"/>
  <sheetViews>
    <sheetView view="pageBreakPreview" topLeftCell="A54" zoomScale="70" zoomScaleNormal="55" zoomScaleSheetLayoutView="70" workbookViewId="0">
      <selection activeCell="C64" sqref="C64"/>
    </sheetView>
  </sheetViews>
  <sheetFormatPr defaultRowHeight="25.15" customHeight="1"/>
  <cols>
    <col min="1" max="2" width="10.21875" customWidth="1"/>
    <col min="3" max="3" width="48.6640625" bestFit="1" customWidth="1"/>
    <col min="4" max="5" width="17.21875" bestFit="1" customWidth="1"/>
    <col min="6" max="6" width="12.33203125" bestFit="1" customWidth="1"/>
    <col min="7" max="7" width="7.88671875" bestFit="1" customWidth="1"/>
    <col min="8" max="8" width="12.44140625" bestFit="1" customWidth="1"/>
    <col min="9" max="9" width="9.5546875" bestFit="1" customWidth="1"/>
    <col min="10" max="10" width="12.44140625" bestFit="1" customWidth="1"/>
    <col min="11" max="11" width="15.109375" bestFit="1" customWidth="1"/>
  </cols>
  <sheetData>
    <row r="1" spans="1:11" ht="25.15" customHeight="1">
      <c r="A1" s="285" t="e">
        <f>#REF!</f>
        <v>#REF!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</row>
    <row r="2" spans="1:11" ht="25.15" customHeight="1">
      <c r="A2" s="28" t="e">
        <f>#REF!</f>
        <v>#REF!</v>
      </c>
      <c r="B2" s="28" t="e">
        <f>#REF!</f>
        <v>#REF!</v>
      </c>
      <c r="C2" s="29" t="e">
        <f>#REF!</f>
        <v>#REF!</v>
      </c>
      <c r="D2" s="29" t="e">
        <f>#REF!</f>
        <v>#REF!</v>
      </c>
      <c r="E2" s="29" t="e">
        <f>#REF!</f>
        <v>#REF!</v>
      </c>
      <c r="F2" s="30" t="e">
        <f>#REF!</f>
        <v>#REF!</v>
      </c>
      <c r="G2" s="30" t="e">
        <f>#REF!</f>
        <v>#REF!</v>
      </c>
      <c r="H2" s="30" t="e">
        <f>#REF!</f>
        <v>#REF!</v>
      </c>
      <c r="I2" s="31" t="e">
        <f>#REF!</f>
        <v>#REF!</v>
      </c>
      <c r="J2" s="32" t="e">
        <f>#REF!</f>
        <v>#REF!</v>
      </c>
      <c r="K2" s="32" t="e">
        <f>#REF!</f>
        <v>#REF!</v>
      </c>
    </row>
    <row r="3" spans="1:11" ht="25.15" customHeight="1">
      <c r="A3" s="35" t="e">
        <f>#REF!</f>
        <v>#REF!</v>
      </c>
      <c r="B3" s="35" t="e">
        <f>#REF!</f>
        <v>#REF!</v>
      </c>
      <c r="C3" s="36" t="e">
        <f>#REF!</f>
        <v>#REF!</v>
      </c>
      <c r="D3" s="36" t="e">
        <f>#REF!</f>
        <v>#REF!</v>
      </c>
      <c r="E3" s="36" t="e">
        <f>#REF!</f>
        <v>#REF!</v>
      </c>
      <c r="F3" s="37" t="e">
        <f>#REF!</f>
        <v>#REF!</v>
      </c>
      <c r="G3" s="37" t="e">
        <f>#REF!</f>
        <v>#REF!</v>
      </c>
      <c r="H3" s="37" t="e">
        <f>#REF!</f>
        <v>#REF!</v>
      </c>
      <c r="I3" s="37" t="e">
        <f>#REF!</f>
        <v>#REF!</v>
      </c>
      <c r="J3" s="35" t="e">
        <f>#REF!</f>
        <v>#REF!</v>
      </c>
      <c r="K3" s="35" t="e">
        <f>#REF!</f>
        <v>#REF!</v>
      </c>
    </row>
    <row r="4" spans="1:11" ht="25.15" customHeight="1">
      <c r="A4" s="38" t="e">
        <f>#REF!</f>
        <v>#REF!</v>
      </c>
      <c r="B4" s="38" t="e">
        <f>#REF!</f>
        <v>#REF!</v>
      </c>
      <c r="C4" s="39" t="e">
        <f>#REF!</f>
        <v>#REF!</v>
      </c>
      <c r="D4" s="39" t="e">
        <f>#REF!</f>
        <v>#REF!</v>
      </c>
      <c r="E4" s="39" t="e">
        <f>#REF!</f>
        <v>#REF!</v>
      </c>
      <c r="F4" s="43" t="e">
        <f>#REF!</f>
        <v>#REF!</v>
      </c>
      <c r="G4" s="43" t="e">
        <f>#REF!</f>
        <v>#REF!</v>
      </c>
      <c r="H4" s="41" t="e">
        <f>#REF!</f>
        <v>#REF!</v>
      </c>
      <c r="I4" s="42" t="e">
        <f>#REF!</f>
        <v>#REF!</v>
      </c>
      <c r="J4" s="38" t="e">
        <f>#REF!</f>
        <v>#REF!</v>
      </c>
      <c r="K4" s="38" t="e">
        <f>#REF!</f>
        <v>#REF!</v>
      </c>
    </row>
    <row r="5" spans="1:11" ht="25.15" customHeight="1">
      <c r="A5" s="38" t="e">
        <f>#REF!</f>
        <v>#REF!</v>
      </c>
      <c r="B5" s="38" t="e">
        <f>#REF!</f>
        <v>#REF!</v>
      </c>
      <c r="C5" s="39" t="e">
        <f>#REF!</f>
        <v>#REF!</v>
      </c>
      <c r="D5" s="39" t="e">
        <f>#REF!</f>
        <v>#REF!</v>
      </c>
      <c r="E5" s="39" t="e">
        <f>#REF!</f>
        <v>#REF!</v>
      </c>
      <c r="F5" s="43" t="e">
        <f>#REF!</f>
        <v>#REF!</v>
      </c>
      <c r="G5" s="43" t="e">
        <f>#REF!</f>
        <v>#REF!</v>
      </c>
      <c r="H5" s="41" t="e">
        <f>#REF!</f>
        <v>#REF!</v>
      </c>
      <c r="I5" s="42" t="e">
        <f>#REF!</f>
        <v>#REF!</v>
      </c>
      <c r="J5" s="38" t="e">
        <f>#REF!</f>
        <v>#REF!</v>
      </c>
      <c r="K5" s="38" t="e">
        <f>#REF!</f>
        <v>#REF!</v>
      </c>
    </row>
    <row r="6" spans="1:11" ht="25.15" customHeight="1">
      <c r="A6" s="38" t="e">
        <f>#REF!</f>
        <v>#REF!</v>
      </c>
      <c r="B6" s="38" t="e">
        <f>#REF!</f>
        <v>#REF!</v>
      </c>
      <c r="C6" s="39" t="e">
        <f>#REF!</f>
        <v>#REF!</v>
      </c>
      <c r="D6" s="39" t="e">
        <f>#REF!</f>
        <v>#REF!</v>
      </c>
      <c r="E6" s="39" t="e">
        <f>#REF!</f>
        <v>#REF!</v>
      </c>
      <c r="F6" s="43" t="e">
        <f>#REF!</f>
        <v>#REF!</v>
      </c>
      <c r="G6" s="43" t="e">
        <f>#REF!</f>
        <v>#REF!</v>
      </c>
      <c r="H6" s="41" t="e">
        <f>#REF!</f>
        <v>#REF!</v>
      </c>
      <c r="I6" s="42" t="e">
        <f>#REF!</f>
        <v>#REF!</v>
      </c>
      <c r="J6" s="38" t="e">
        <f>#REF!</f>
        <v>#REF!</v>
      </c>
      <c r="K6" s="38" t="e">
        <f>#REF!</f>
        <v>#REF!</v>
      </c>
    </row>
    <row r="7" spans="1:11" ht="25.15" customHeight="1">
      <c r="A7" s="38" t="e">
        <f>#REF!</f>
        <v>#REF!</v>
      </c>
      <c r="B7" s="38" t="e">
        <f>#REF!</f>
        <v>#REF!</v>
      </c>
      <c r="C7" s="39" t="e">
        <f>#REF!</f>
        <v>#REF!</v>
      </c>
      <c r="D7" s="39" t="e">
        <f>#REF!</f>
        <v>#REF!</v>
      </c>
      <c r="E7" s="39" t="e">
        <f>#REF!</f>
        <v>#REF!</v>
      </c>
      <c r="F7" s="43" t="e">
        <f>#REF!</f>
        <v>#REF!</v>
      </c>
      <c r="G7" s="43" t="e">
        <f>#REF!</f>
        <v>#REF!</v>
      </c>
      <c r="H7" s="41" t="e">
        <f>#REF!</f>
        <v>#REF!</v>
      </c>
      <c r="I7" s="42" t="e">
        <f>#REF!</f>
        <v>#REF!</v>
      </c>
      <c r="J7" s="38" t="e">
        <f>#REF!</f>
        <v>#REF!</v>
      </c>
      <c r="K7" s="38" t="e">
        <f>#REF!</f>
        <v>#REF!</v>
      </c>
    </row>
    <row r="8" spans="1:11" ht="25.15" customHeight="1">
      <c r="A8" s="38" t="e">
        <f>#REF!</f>
        <v>#REF!</v>
      </c>
      <c r="B8" s="38" t="e">
        <f>#REF!</f>
        <v>#REF!</v>
      </c>
      <c r="C8" s="39" t="e">
        <f>#REF!</f>
        <v>#REF!</v>
      </c>
      <c r="D8" s="39" t="e">
        <f>#REF!</f>
        <v>#REF!</v>
      </c>
      <c r="E8" s="39" t="e">
        <f>#REF!</f>
        <v>#REF!</v>
      </c>
      <c r="F8" s="43" t="e">
        <f>#REF!</f>
        <v>#REF!</v>
      </c>
      <c r="G8" s="43" t="e">
        <f>#REF!</f>
        <v>#REF!</v>
      </c>
      <c r="H8" s="41" t="e">
        <f>#REF!</f>
        <v>#REF!</v>
      </c>
      <c r="I8" s="42" t="e">
        <f>#REF!</f>
        <v>#REF!</v>
      </c>
      <c r="J8" s="38" t="e">
        <f>#REF!</f>
        <v>#REF!</v>
      </c>
      <c r="K8" s="38" t="e">
        <f>#REF!</f>
        <v>#REF!</v>
      </c>
    </row>
    <row r="9" spans="1:11" ht="25.15" customHeight="1">
      <c r="A9" s="38" t="e">
        <f>#REF!</f>
        <v>#REF!</v>
      </c>
      <c r="B9" s="38" t="e">
        <f>#REF!</f>
        <v>#REF!</v>
      </c>
      <c r="C9" s="39" t="e">
        <f>#REF!</f>
        <v>#REF!</v>
      </c>
      <c r="D9" s="39" t="e">
        <f>#REF!</f>
        <v>#REF!</v>
      </c>
      <c r="E9" s="39" t="e">
        <f>#REF!</f>
        <v>#REF!</v>
      </c>
      <c r="F9" s="43" t="e">
        <f>#REF!</f>
        <v>#REF!</v>
      </c>
      <c r="G9" s="43" t="e">
        <f>#REF!</f>
        <v>#REF!</v>
      </c>
      <c r="H9" s="41" t="e">
        <f>#REF!</f>
        <v>#REF!</v>
      </c>
      <c r="I9" s="42" t="e">
        <f>#REF!</f>
        <v>#REF!</v>
      </c>
      <c r="J9" s="38" t="e">
        <f>#REF!</f>
        <v>#REF!</v>
      </c>
      <c r="K9" s="38" t="e">
        <f>#REF!</f>
        <v>#REF!</v>
      </c>
    </row>
    <row r="10" spans="1:11" ht="25.15" customHeight="1">
      <c r="A10" s="38" t="e">
        <f>#REF!</f>
        <v>#REF!</v>
      </c>
      <c r="B10" s="38" t="e">
        <f>#REF!</f>
        <v>#REF!</v>
      </c>
      <c r="C10" s="39" t="e">
        <f>#REF!</f>
        <v>#REF!</v>
      </c>
      <c r="D10" s="39" t="e">
        <f>#REF!</f>
        <v>#REF!</v>
      </c>
      <c r="E10" s="39" t="e">
        <f>#REF!</f>
        <v>#REF!</v>
      </c>
      <c r="F10" s="43" t="e">
        <f>#REF!</f>
        <v>#REF!</v>
      </c>
      <c r="G10" s="43" t="e">
        <f>#REF!</f>
        <v>#REF!</v>
      </c>
      <c r="H10" s="41" t="e">
        <f>#REF!</f>
        <v>#REF!</v>
      </c>
      <c r="I10" s="42" t="e">
        <f>#REF!</f>
        <v>#REF!</v>
      </c>
      <c r="J10" s="38" t="e">
        <f>#REF!</f>
        <v>#REF!</v>
      </c>
      <c r="K10" s="38" t="e">
        <f>#REF!</f>
        <v>#REF!</v>
      </c>
    </row>
    <row r="11" spans="1:11" ht="25.15" customHeight="1">
      <c r="A11" s="38" t="e">
        <f>#REF!</f>
        <v>#REF!</v>
      </c>
      <c r="B11" s="38" t="e">
        <f>#REF!</f>
        <v>#REF!</v>
      </c>
      <c r="C11" s="39" t="e">
        <f>#REF!</f>
        <v>#REF!</v>
      </c>
      <c r="D11" s="39" t="e">
        <f>#REF!</f>
        <v>#REF!</v>
      </c>
      <c r="E11" s="39" t="e">
        <f>#REF!</f>
        <v>#REF!</v>
      </c>
      <c r="F11" s="43" t="e">
        <f>#REF!</f>
        <v>#REF!</v>
      </c>
      <c r="G11" s="43" t="e">
        <f>#REF!</f>
        <v>#REF!</v>
      </c>
      <c r="H11" s="41" t="e">
        <f>#REF!</f>
        <v>#REF!</v>
      </c>
      <c r="I11" s="42" t="e">
        <f>#REF!</f>
        <v>#REF!</v>
      </c>
      <c r="J11" s="38" t="e">
        <f>#REF!</f>
        <v>#REF!</v>
      </c>
      <c r="K11" s="38" t="e">
        <f>#REF!</f>
        <v>#REF!</v>
      </c>
    </row>
    <row r="12" spans="1:11" ht="25.15" customHeight="1">
      <c r="A12" s="38" t="e">
        <f>#REF!</f>
        <v>#REF!</v>
      </c>
      <c r="B12" s="38" t="e">
        <f>#REF!</f>
        <v>#REF!</v>
      </c>
      <c r="C12" s="39" t="e">
        <f>#REF!</f>
        <v>#REF!</v>
      </c>
      <c r="D12" s="39" t="e">
        <f>#REF!</f>
        <v>#REF!</v>
      </c>
      <c r="E12" s="39" t="e">
        <f>#REF!</f>
        <v>#REF!</v>
      </c>
      <c r="F12" s="43" t="e">
        <f>#REF!</f>
        <v>#REF!</v>
      </c>
      <c r="G12" s="43" t="e">
        <f>#REF!</f>
        <v>#REF!</v>
      </c>
      <c r="H12" s="41" t="e">
        <f>#REF!</f>
        <v>#REF!</v>
      </c>
      <c r="I12" s="42" t="e">
        <f>#REF!</f>
        <v>#REF!</v>
      </c>
      <c r="J12" s="38" t="e">
        <f>#REF!</f>
        <v>#REF!</v>
      </c>
      <c r="K12" s="38" t="e">
        <f>#REF!</f>
        <v>#REF!</v>
      </c>
    </row>
    <row r="13" spans="1:11" ht="25.15" customHeight="1">
      <c r="A13" s="38" t="e">
        <f>#REF!</f>
        <v>#REF!</v>
      </c>
      <c r="B13" s="38" t="e">
        <f>#REF!</f>
        <v>#REF!</v>
      </c>
      <c r="C13" s="39" t="e">
        <f>#REF!</f>
        <v>#REF!</v>
      </c>
      <c r="D13" s="39" t="e">
        <f>#REF!</f>
        <v>#REF!</v>
      </c>
      <c r="E13" s="39" t="e">
        <f>#REF!</f>
        <v>#REF!</v>
      </c>
      <c r="F13" s="43" t="e">
        <f>#REF!</f>
        <v>#REF!</v>
      </c>
      <c r="G13" s="43" t="e">
        <f>#REF!</f>
        <v>#REF!</v>
      </c>
      <c r="H13" s="41" t="e">
        <f>#REF!</f>
        <v>#REF!</v>
      </c>
      <c r="I13" s="42" t="e">
        <f>#REF!</f>
        <v>#REF!</v>
      </c>
      <c r="J13" s="38" t="e">
        <f>#REF!</f>
        <v>#REF!</v>
      </c>
      <c r="K13" s="38" t="e">
        <f>#REF!</f>
        <v>#REF!</v>
      </c>
    </row>
    <row r="14" spans="1:11" ht="25.15" customHeight="1">
      <c r="A14" s="38" t="e">
        <f>#REF!</f>
        <v>#REF!</v>
      </c>
      <c r="B14" s="38" t="e">
        <f>#REF!</f>
        <v>#REF!</v>
      </c>
      <c r="C14" s="39" t="e">
        <f>#REF!</f>
        <v>#REF!</v>
      </c>
      <c r="D14" s="39" t="e">
        <f>#REF!</f>
        <v>#REF!</v>
      </c>
      <c r="E14" s="39" t="e">
        <f>#REF!</f>
        <v>#REF!</v>
      </c>
      <c r="F14" s="43" t="e">
        <f>#REF!</f>
        <v>#REF!</v>
      </c>
      <c r="G14" s="43" t="e">
        <f>#REF!</f>
        <v>#REF!</v>
      </c>
      <c r="H14" s="41" t="e">
        <f>#REF!</f>
        <v>#REF!</v>
      </c>
      <c r="I14" s="42" t="e">
        <f>#REF!</f>
        <v>#REF!</v>
      </c>
      <c r="J14" s="38" t="e">
        <f>#REF!</f>
        <v>#REF!</v>
      </c>
      <c r="K14" s="38" t="e">
        <f>#REF!</f>
        <v>#REF!</v>
      </c>
    </row>
    <row r="15" spans="1:11" ht="25.15" customHeight="1">
      <c r="A15" s="38" t="e">
        <f>#REF!</f>
        <v>#REF!</v>
      </c>
      <c r="B15" s="38" t="e">
        <f>#REF!</f>
        <v>#REF!</v>
      </c>
      <c r="C15" s="39" t="e">
        <f>#REF!</f>
        <v>#REF!</v>
      </c>
      <c r="D15" s="39" t="e">
        <f>#REF!</f>
        <v>#REF!</v>
      </c>
      <c r="E15" s="39" t="e">
        <f>#REF!</f>
        <v>#REF!</v>
      </c>
      <c r="F15" s="43" t="e">
        <f>#REF!</f>
        <v>#REF!</v>
      </c>
      <c r="G15" s="43" t="e">
        <f>#REF!</f>
        <v>#REF!</v>
      </c>
      <c r="H15" s="41" t="e">
        <f>#REF!</f>
        <v>#REF!</v>
      </c>
      <c r="I15" s="42" t="e">
        <f>#REF!</f>
        <v>#REF!</v>
      </c>
      <c r="J15" s="38" t="e">
        <f>#REF!</f>
        <v>#REF!</v>
      </c>
      <c r="K15" s="38" t="e">
        <f>#REF!</f>
        <v>#REF!</v>
      </c>
    </row>
    <row r="16" spans="1:11" ht="25.15" customHeight="1">
      <c r="A16" s="38" t="e">
        <f>#REF!</f>
        <v>#REF!</v>
      </c>
      <c r="B16" s="38" t="e">
        <f>#REF!</f>
        <v>#REF!</v>
      </c>
      <c r="C16" s="39" t="e">
        <f>#REF!</f>
        <v>#REF!</v>
      </c>
      <c r="D16" s="39" t="e">
        <f>#REF!</f>
        <v>#REF!</v>
      </c>
      <c r="E16" s="39" t="e">
        <f>#REF!</f>
        <v>#REF!</v>
      </c>
      <c r="F16" s="43" t="e">
        <f>#REF!</f>
        <v>#REF!</v>
      </c>
      <c r="G16" s="43" t="e">
        <f>#REF!</f>
        <v>#REF!</v>
      </c>
      <c r="H16" s="41" t="e">
        <f>#REF!</f>
        <v>#REF!</v>
      </c>
      <c r="I16" s="42" t="e">
        <f>#REF!</f>
        <v>#REF!</v>
      </c>
      <c r="J16" s="38" t="e">
        <f>#REF!</f>
        <v>#REF!</v>
      </c>
      <c r="K16" s="38" t="e">
        <f>#REF!</f>
        <v>#REF!</v>
      </c>
    </row>
    <row r="17" spans="1:11" ht="25.15" customHeight="1">
      <c r="A17" s="38" t="e">
        <f>#REF!</f>
        <v>#REF!</v>
      </c>
      <c r="B17" s="38" t="e">
        <f>#REF!</f>
        <v>#REF!</v>
      </c>
      <c r="C17" s="39" t="e">
        <f>#REF!</f>
        <v>#REF!</v>
      </c>
      <c r="D17" s="39" t="e">
        <f>#REF!</f>
        <v>#REF!</v>
      </c>
      <c r="E17" s="39" t="e">
        <f>#REF!</f>
        <v>#REF!</v>
      </c>
      <c r="F17" s="43" t="e">
        <f>#REF!</f>
        <v>#REF!</v>
      </c>
      <c r="G17" s="43" t="e">
        <f>#REF!</f>
        <v>#REF!</v>
      </c>
      <c r="H17" s="41" t="e">
        <f>#REF!</f>
        <v>#REF!</v>
      </c>
      <c r="I17" s="42" t="e">
        <f>#REF!</f>
        <v>#REF!</v>
      </c>
      <c r="J17" s="38" t="e">
        <f>#REF!</f>
        <v>#REF!</v>
      </c>
      <c r="K17" s="38" t="e">
        <f>#REF!</f>
        <v>#REF!</v>
      </c>
    </row>
    <row r="18" spans="1:11" ht="25.15" customHeight="1">
      <c r="A18" s="38" t="e">
        <f>#REF!</f>
        <v>#REF!</v>
      </c>
      <c r="B18" s="38" t="e">
        <f>#REF!</f>
        <v>#REF!</v>
      </c>
      <c r="C18" s="39" t="e">
        <f>#REF!</f>
        <v>#REF!</v>
      </c>
      <c r="D18" s="39" t="e">
        <f>#REF!</f>
        <v>#REF!</v>
      </c>
      <c r="E18" s="39" t="e">
        <f>#REF!</f>
        <v>#REF!</v>
      </c>
      <c r="F18" s="43" t="e">
        <f>#REF!</f>
        <v>#REF!</v>
      </c>
      <c r="G18" s="43" t="e">
        <f>#REF!</f>
        <v>#REF!</v>
      </c>
      <c r="H18" s="41" t="e">
        <f>#REF!</f>
        <v>#REF!</v>
      </c>
      <c r="I18" s="42" t="e">
        <f>#REF!</f>
        <v>#REF!</v>
      </c>
      <c r="J18" s="38" t="e">
        <f>#REF!</f>
        <v>#REF!</v>
      </c>
      <c r="K18" s="38" t="e">
        <f>#REF!</f>
        <v>#REF!</v>
      </c>
    </row>
    <row r="19" spans="1:11" ht="25.15" customHeight="1">
      <c r="A19" s="38" t="e">
        <f>#REF!</f>
        <v>#REF!</v>
      </c>
      <c r="B19" s="38" t="e">
        <f>#REF!</f>
        <v>#REF!</v>
      </c>
      <c r="C19" s="39" t="e">
        <f>#REF!</f>
        <v>#REF!</v>
      </c>
      <c r="D19" s="39" t="e">
        <f>#REF!</f>
        <v>#REF!</v>
      </c>
      <c r="E19" s="39" t="e">
        <f>#REF!</f>
        <v>#REF!</v>
      </c>
      <c r="F19" s="43" t="e">
        <f>#REF!</f>
        <v>#REF!</v>
      </c>
      <c r="G19" s="43" t="e">
        <f>#REF!</f>
        <v>#REF!</v>
      </c>
      <c r="H19" s="41" t="e">
        <f>#REF!</f>
        <v>#REF!</v>
      </c>
      <c r="I19" s="42" t="e">
        <f>#REF!</f>
        <v>#REF!</v>
      </c>
      <c r="J19" s="38" t="e">
        <f>#REF!</f>
        <v>#REF!</v>
      </c>
      <c r="K19" s="38" t="e">
        <f>#REF!</f>
        <v>#REF!</v>
      </c>
    </row>
    <row r="20" spans="1:11" ht="25.15" customHeight="1">
      <c r="A20" s="38" t="e">
        <f>#REF!</f>
        <v>#REF!</v>
      </c>
      <c r="B20" s="38" t="e">
        <f>#REF!</f>
        <v>#REF!</v>
      </c>
      <c r="C20" s="39" t="e">
        <f>#REF!</f>
        <v>#REF!</v>
      </c>
      <c r="D20" s="39" t="e">
        <f>#REF!</f>
        <v>#REF!</v>
      </c>
      <c r="E20" s="39" t="e">
        <f>#REF!</f>
        <v>#REF!</v>
      </c>
      <c r="F20" s="43" t="e">
        <f>#REF!</f>
        <v>#REF!</v>
      </c>
      <c r="G20" s="43" t="e">
        <f>#REF!</f>
        <v>#REF!</v>
      </c>
      <c r="H20" s="41" t="e">
        <f>#REF!</f>
        <v>#REF!</v>
      </c>
      <c r="I20" s="42" t="e">
        <f>#REF!</f>
        <v>#REF!</v>
      </c>
      <c r="J20" s="38" t="e">
        <f>#REF!</f>
        <v>#REF!</v>
      </c>
      <c r="K20" s="38" t="e">
        <f>#REF!</f>
        <v>#REF!</v>
      </c>
    </row>
    <row r="21" spans="1:11" ht="25.15" customHeight="1">
      <c r="A21" s="38" t="e">
        <f>#REF!</f>
        <v>#REF!</v>
      </c>
      <c r="B21" s="38" t="e">
        <f>#REF!</f>
        <v>#REF!</v>
      </c>
      <c r="C21" s="39" t="e">
        <f>#REF!</f>
        <v>#REF!</v>
      </c>
      <c r="D21" s="39" t="e">
        <f>#REF!</f>
        <v>#REF!</v>
      </c>
      <c r="E21" s="39" t="e">
        <f>#REF!</f>
        <v>#REF!</v>
      </c>
      <c r="F21" s="43" t="e">
        <f>#REF!</f>
        <v>#REF!</v>
      </c>
      <c r="G21" s="43" t="e">
        <f>#REF!</f>
        <v>#REF!</v>
      </c>
      <c r="H21" s="41" t="e">
        <f>#REF!</f>
        <v>#REF!</v>
      </c>
      <c r="I21" s="42" t="e">
        <f>#REF!</f>
        <v>#REF!</v>
      </c>
      <c r="J21" s="38" t="e">
        <f>#REF!</f>
        <v>#REF!</v>
      </c>
      <c r="K21" s="38" t="e">
        <f>#REF!</f>
        <v>#REF!</v>
      </c>
    </row>
    <row r="22" spans="1:11" ht="25.15" customHeight="1">
      <c r="A22" s="38" t="e">
        <f>#REF!</f>
        <v>#REF!</v>
      </c>
      <c r="B22" s="38" t="e">
        <f>#REF!</f>
        <v>#REF!</v>
      </c>
      <c r="C22" s="39" t="e">
        <f>#REF!</f>
        <v>#REF!</v>
      </c>
      <c r="D22" s="39" t="e">
        <f>#REF!</f>
        <v>#REF!</v>
      </c>
      <c r="E22" s="39" t="e">
        <f>#REF!</f>
        <v>#REF!</v>
      </c>
      <c r="F22" s="43" t="e">
        <f>#REF!</f>
        <v>#REF!</v>
      </c>
      <c r="G22" s="43" t="e">
        <f>#REF!</f>
        <v>#REF!</v>
      </c>
      <c r="H22" s="41" t="e">
        <f>#REF!</f>
        <v>#REF!</v>
      </c>
      <c r="I22" s="42" t="e">
        <f>#REF!</f>
        <v>#REF!</v>
      </c>
      <c r="J22" s="38" t="e">
        <f>#REF!</f>
        <v>#REF!</v>
      </c>
      <c r="K22" s="38" t="e">
        <f>#REF!</f>
        <v>#REF!</v>
      </c>
    </row>
    <row r="23" spans="1:11" ht="25.15" customHeight="1">
      <c r="A23" s="38" t="e">
        <f>#REF!</f>
        <v>#REF!</v>
      </c>
      <c r="B23" s="38" t="e">
        <f>#REF!</f>
        <v>#REF!</v>
      </c>
      <c r="C23" s="39" t="e">
        <f>#REF!</f>
        <v>#REF!</v>
      </c>
      <c r="D23" s="39" t="e">
        <f>#REF!</f>
        <v>#REF!</v>
      </c>
      <c r="E23" s="39" t="e">
        <f>#REF!</f>
        <v>#REF!</v>
      </c>
      <c r="F23" s="43" t="e">
        <f>#REF!</f>
        <v>#REF!</v>
      </c>
      <c r="G23" s="43" t="e">
        <f>#REF!</f>
        <v>#REF!</v>
      </c>
      <c r="H23" s="41" t="e">
        <f>#REF!</f>
        <v>#REF!</v>
      </c>
      <c r="I23" s="42" t="e">
        <f>#REF!</f>
        <v>#REF!</v>
      </c>
      <c r="J23" s="38" t="e">
        <f>#REF!</f>
        <v>#REF!</v>
      </c>
      <c r="K23" s="38" t="e">
        <f>#REF!</f>
        <v>#REF!</v>
      </c>
    </row>
    <row r="24" spans="1:11" ht="25.15" customHeight="1">
      <c r="A24" s="38" t="e">
        <f>#REF!</f>
        <v>#REF!</v>
      </c>
      <c r="B24" s="38" t="e">
        <f>#REF!</f>
        <v>#REF!</v>
      </c>
      <c r="C24" s="39" t="e">
        <f>#REF!</f>
        <v>#REF!</v>
      </c>
      <c r="D24" s="39" t="e">
        <f>#REF!</f>
        <v>#REF!</v>
      </c>
      <c r="E24" s="39" t="e">
        <f>#REF!</f>
        <v>#REF!</v>
      </c>
      <c r="F24" s="43" t="e">
        <f>#REF!</f>
        <v>#REF!</v>
      </c>
      <c r="G24" s="43" t="e">
        <f>#REF!</f>
        <v>#REF!</v>
      </c>
      <c r="H24" s="41" t="e">
        <f>#REF!</f>
        <v>#REF!</v>
      </c>
      <c r="I24" s="42" t="e">
        <f>#REF!</f>
        <v>#REF!</v>
      </c>
      <c r="J24" s="38" t="e">
        <f>#REF!</f>
        <v>#REF!</v>
      </c>
      <c r="K24" s="38" t="e">
        <f>#REF!</f>
        <v>#REF!</v>
      </c>
    </row>
    <row r="25" spans="1:11" ht="25.15" customHeight="1">
      <c r="A25" s="38" t="e">
        <f>#REF!</f>
        <v>#REF!</v>
      </c>
      <c r="B25" s="38" t="e">
        <f>#REF!</f>
        <v>#REF!</v>
      </c>
      <c r="C25" s="39" t="e">
        <f>#REF!</f>
        <v>#REF!</v>
      </c>
      <c r="D25" s="39" t="e">
        <f>#REF!</f>
        <v>#REF!</v>
      </c>
      <c r="E25" s="39" t="e">
        <f>#REF!</f>
        <v>#REF!</v>
      </c>
      <c r="F25" s="43" t="e">
        <f>#REF!</f>
        <v>#REF!</v>
      </c>
      <c r="G25" s="43" t="e">
        <f>#REF!</f>
        <v>#REF!</v>
      </c>
      <c r="H25" s="41" t="e">
        <f>#REF!</f>
        <v>#REF!</v>
      </c>
      <c r="I25" s="42" t="e">
        <f>#REF!</f>
        <v>#REF!</v>
      </c>
      <c r="J25" s="38" t="e">
        <f>#REF!</f>
        <v>#REF!</v>
      </c>
      <c r="K25" s="38" t="e">
        <f>#REF!</f>
        <v>#REF!</v>
      </c>
    </row>
    <row r="26" spans="1:11" ht="25.15" customHeight="1">
      <c r="A26" s="38" t="e">
        <f>#REF!</f>
        <v>#REF!</v>
      </c>
      <c r="B26" s="38" t="e">
        <f>#REF!</f>
        <v>#REF!</v>
      </c>
      <c r="C26" s="39" t="e">
        <f>#REF!</f>
        <v>#REF!</v>
      </c>
      <c r="D26" s="39" t="e">
        <f>#REF!</f>
        <v>#REF!</v>
      </c>
      <c r="E26" s="39" t="e">
        <f>#REF!</f>
        <v>#REF!</v>
      </c>
      <c r="F26" s="43" t="e">
        <f>#REF!</f>
        <v>#REF!</v>
      </c>
      <c r="G26" s="43" t="e">
        <f>#REF!</f>
        <v>#REF!</v>
      </c>
      <c r="H26" s="41" t="e">
        <f>#REF!</f>
        <v>#REF!</v>
      </c>
      <c r="I26" s="42" t="e">
        <f>#REF!</f>
        <v>#REF!</v>
      </c>
      <c r="J26" s="38" t="e">
        <f>#REF!</f>
        <v>#REF!</v>
      </c>
      <c r="K26" s="38" t="e">
        <f>#REF!</f>
        <v>#REF!</v>
      </c>
    </row>
    <row r="27" spans="1:11" ht="25.15" customHeight="1">
      <c r="A27" s="38" t="e">
        <f>#REF!</f>
        <v>#REF!</v>
      </c>
      <c r="B27" s="38" t="e">
        <f>#REF!</f>
        <v>#REF!</v>
      </c>
      <c r="C27" s="39" t="e">
        <f>#REF!</f>
        <v>#REF!</v>
      </c>
      <c r="D27" s="39" t="e">
        <f>#REF!</f>
        <v>#REF!</v>
      </c>
      <c r="E27" s="39" t="e">
        <f>#REF!</f>
        <v>#REF!</v>
      </c>
      <c r="F27" s="40" t="e">
        <f>#REF!</f>
        <v>#REF!</v>
      </c>
      <c r="G27" s="40" t="e">
        <f>#REF!</f>
        <v>#REF!</v>
      </c>
      <c r="H27" s="41" t="e">
        <f>#REF!</f>
        <v>#REF!</v>
      </c>
      <c r="I27" s="42" t="e">
        <f>#REF!</f>
        <v>#REF!</v>
      </c>
      <c r="J27" s="38" t="e">
        <f>#REF!</f>
        <v>#REF!</v>
      </c>
      <c r="K27" s="38" t="e">
        <f>#REF!</f>
        <v>#REF!</v>
      </c>
    </row>
    <row r="28" spans="1:11" ht="25.15" customHeight="1">
      <c r="A28" s="38" t="e">
        <f>#REF!</f>
        <v>#REF!</v>
      </c>
      <c r="B28" s="38" t="e">
        <f>#REF!</f>
        <v>#REF!</v>
      </c>
      <c r="C28" s="39" t="e">
        <f>#REF!</f>
        <v>#REF!</v>
      </c>
      <c r="D28" s="39" t="e">
        <f>#REF!</f>
        <v>#REF!</v>
      </c>
      <c r="E28" s="39" t="e">
        <f>#REF!</f>
        <v>#REF!</v>
      </c>
      <c r="F28" s="40" t="e">
        <f>#REF!</f>
        <v>#REF!</v>
      </c>
      <c r="G28" s="40" t="e">
        <f>#REF!</f>
        <v>#REF!</v>
      </c>
      <c r="H28" s="41" t="e">
        <f>#REF!</f>
        <v>#REF!</v>
      </c>
      <c r="I28" s="42" t="e">
        <f>#REF!</f>
        <v>#REF!</v>
      </c>
      <c r="J28" s="38" t="e">
        <f>#REF!</f>
        <v>#REF!</v>
      </c>
      <c r="K28" s="38" t="e">
        <f>#REF!</f>
        <v>#REF!</v>
      </c>
    </row>
    <row r="29" spans="1:11" ht="25.15" customHeight="1">
      <c r="A29" s="38" t="e">
        <f>#REF!</f>
        <v>#REF!</v>
      </c>
      <c r="B29" s="38" t="e">
        <f>#REF!</f>
        <v>#REF!</v>
      </c>
      <c r="C29" s="39" t="e">
        <f>#REF!</f>
        <v>#REF!</v>
      </c>
      <c r="D29" s="39" t="e">
        <f>#REF!</f>
        <v>#REF!</v>
      </c>
      <c r="E29" s="39" t="e">
        <f>#REF!</f>
        <v>#REF!</v>
      </c>
      <c r="F29" s="40" t="e">
        <f>#REF!</f>
        <v>#REF!</v>
      </c>
      <c r="G29" s="40" t="e">
        <f>#REF!</f>
        <v>#REF!</v>
      </c>
      <c r="H29" s="41" t="e">
        <f>#REF!</f>
        <v>#REF!</v>
      </c>
      <c r="I29" s="42" t="e">
        <f>#REF!</f>
        <v>#REF!</v>
      </c>
      <c r="J29" s="38" t="e">
        <f>#REF!</f>
        <v>#REF!</v>
      </c>
      <c r="K29" s="38" t="e">
        <f>#REF!</f>
        <v>#REF!</v>
      </c>
    </row>
    <row r="30" spans="1:11" ht="25.15" customHeight="1">
      <c r="A30" s="38" t="e">
        <f>#REF!</f>
        <v>#REF!</v>
      </c>
      <c r="B30" s="38" t="e">
        <f>#REF!</f>
        <v>#REF!</v>
      </c>
      <c r="C30" s="39" t="e">
        <f>#REF!</f>
        <v>#REF!</v>
      </c>
      <c r="D30" s="39" t="e">
        <f>#REF!</f>
        <v>#REF!</v>
      </c>
      <c r="E30" s="39" t="e">
        <f>#REF!</f>
        <v>#REF!</v>
      </c>
      <c r="F30" s="40" t="e">
        <f>#REF!</f>
        <v>#REF!</v>
      </c>
      <c r="G30" s="40" t="e">
        <f>#REF!</f>
        <v>#REF!</v>
      </c>
      <c r="H30" s="41" t="e">
        <f>#REF!</f>
        <v>#REF!</v>
      </c>
      <c r="I30" s="42" t="e">
        <f>#REF!</f>
        <v>#REF!</v>
      </c>
      <c r="J30" s="38" t="e">
        <f>#REF!</f>
        <v>#REF!</v>
      </c>
      <c r="K30" s="38" t="e">
        <f>#REF!</f>
        <v>#REF!</v>
      </c>
    </row>
    <row r="31" spans="1:11" ht="25.15" customHeight="1">
      <c r="A31" s="38" t="e">
        <f>#REF!</f>
        <v>#REF!</v>
      </c>
      <c r="B31" s="38" t="e">
        <f>#REF!</f>
        <v>#REF!</v>
      </c>
      <c r="C31" s="39" t="e">
        <f>#REF!</f>
        <v>#REF!</v>
      </c>
      <c r="D31" s="39" t="e">
        <f>#REF!</f>
        <v>#REF!</v>
      </c>
      <c r="E31" s="39" t="e">
        <f>#REF!</f>
        <v>#REF!</v>
      </c>
      <c r="F31" s="40" t="e">
        <f>#REF!</f>
        <v>#REF!</v>
      </c>
      <c r="G31" s="40" t="e">
        <f>#REF!</f>
        <v>#REF!</v>
      </c>
      <c r="H31" s="41" t="e">
        <f>#REF!</f>
        <v>#REF!</v>
      </c>
      <c r="I31" s="42" t="e">
        <f>#REF!</f>
        <v>#REF!</v>
      </c>
      <c r="J31" s="38" t="e">
        <f>#REF!</f>
        <v>#REF!</v>
      </c>
      <c r="K31" s="38" t="e">
        <f>#REF!</f>
        <v>#REF!</v>
      </c>
    </row>
    <row r="32" spans="1:11" ht="25.15" customHeight="1">
      <c r="A32" s="38" t="e">
        <f>#REF!</f>
        <v>#REF!</v>
      </c>
      <c r="B32" s="38" t="e">
        <f>#REF!</f>
        <v>#REF!</v>
      </c>
      <c r="C32" s="39" t="e">
        <f>#REF!</f>
        <v>#REF!</v>
      </c>
      <c r="D32" s="39" t="e">
        <f>#REF!</f>
        <v>#REF!</v>
      </c>
      <c r="E32" s="39" t="e">
        <f>#REF!</f>
        <v>#REF!</v>
      </c>
      <c r="F32" s="40" t="e">
        <f>#REF!</f>
        <v>#REF!</v>
      </c>
      <c r="G32" s="40" t="e">
        <f>#REF!</f>
        <v>#REF!</v>
      </c>
      <c r="H32" s="41" t="e">
        <f>#REF!</f>
        <v>#REF!</v>
      </c>
      <c r="I32" s="42" t="e">
        <f>#REF!</f>
        <v>#REF!</v>
      </c>
      <c r="J32" s="38" t="e">
        <f>#REF!</f>
        <v>#REF!</v>
      </c>
      <c r="K32" s="38" t="e">
        <f>#REF!</f>
        <v>#REF!</v>
      </c>
    </row>
    <row r="33" spans="1:11" ht="25.15" customHeight="1">
      <c r="A33" s="38" t="e">
        <f>#REF!</f>
        <v>#REF!</v>
      </c>
      <c r="B33" s="38" t="e">
        <f>#REF!</f>
        <v>#REF!</v>
      </c>
      <c r="C33" s="39" t="e">
        <f>#REF!</f>
        <v>#REF!</v>
      </c>
      <c r="D33" s="39" t="e">
        <f>#REF!</f>
        <v>#REF!</v>
      </c>
      <c r="E33" s="39" t="e">
        <f>#REF!</f>
        <v>#REF!</v>
      </c>
      <c r="F33" s="40" t="e">
        <f>#REF!</f>
        <v>#REF!</v>
      </c>
      <c r="G33" s="40" t="e">
        <f>#REF!</f>
        <v>#REF!</v>
      </c>
      <c r="H33" s="41" t="e">
        <f>#REF!</f>
        <v>#REF!</v>
      </c>
      <c r="I33" s="42" t="e">
        <f>#REF!</f>
        <v>#REF!</v>
      </c>
      <c r="J33" s="38" t="e">
        <f>#REF!</f>
        <v>#REF!</v>
      </c>
      <c r="K33" s="38" t="e">
        <f>#REF!</f>
        <v>#REF!</v>
      </c>
    </row>
    <row r="34" spans="1:11" ht="25.15" customHeight="1">
      <c r="A34" s="38" t="e">
        <f>#REF!</f>
        <v>#REF!</v>
      </c>
      <c r="B34" s="38" t="e">
        <f>#REF!</f>
        <v>#REF!</v>
      </c>
      <c r="C34" s="39" t="e">
        <f>#REF!</f>
        <v>#REF!</v>
      </c>
      <c r="D34" s="39" t="e">
        <f>#REF!</f>
        <v>#REF!</v>
      </c>
      <c r="E34" s="39" t="e">
        <f>#REF!</f>
        <v>#REF!</v>
      </c>
      <c r="F34" s="40" t="e">
        <f>#REF!</f>
        <v>#REF!</v>
      </c>
      <c r="G34" s="40" t="e">
        <f>#REF!</f>
        <v>#REF!</v>
      </c>
      <c r="H34" s="41" t="e">
        <f>#REF!</f>
        <v>#REF!</v>
      </c>
      <c r="I34" s="42" t="e">
        <f>#REF!</f>
        <v>#REF!</v>
      </c>
      <c r="J34" s="38" t="e">
        <f>#REF!</f>
        <v>#REF!</v>
      </c>
      <c r="K34" s="38" t="e">
        <f>#REF!</f>
        <v>#REF!</v>
      </c>
    </row>
    <row r="35" spans="1:11" ht="25.15" customHeight="1">
      <c r="A35" s="38" t="e">
        <f>#REF!</f>
        <v>#REF!</v>
      </c>
      <c r="B35" s="38" t="e">
        <f>#REF!</f>
        <v>#REF!</v>
      </c>
      <c r="C35" s="39" t="e">
        <f>#REF!</f>
        <v>#REF!</v>
      </c>
      <c r="D35" s="39" t="e">
        <f>#REF!</f>
        <v>#REF!</v>
      </c>
      <c r="E35" s="39" t="e">
        <f>#REF!</f>
        <v>#REF!</v>
      </c>
      <c r="F35" s="43" t="e">
        <f>#REF!</f>
        <v>#REF!</v>
      </c>
      <c r="G35" s="43" t="e">
        <f>#REF!</f>
        <v>#REF!</v>
      </c>
      <c r="H35" s="41" t="e">
        <f>#REF!</f>
        <v>#REF!</v>
      </c>
      <c r="I35" s="42" t="e">
        <f>#REF!</f>
        <v>#REF!</v>
      </c>
      <c r="J35" s="38" t="e">
        <f>#REF!</f>
        <v>#REF!</v>
      </c>
      <c r="K35" s="38" t="e">
        <f>#REF!</f>
        <v>#REF!</v>
      </c>
    </row>
    <row r="36" spans="1:11" ht="25.15" customHeight="1">
      <c r="A36" s="38" t="e">
        <f>#REF!</f>
        <v>#REF!</v>
      </c>
      <c r="B36" s="38" t="e">
        <f>#REF!</f>
        <v>#REF!</v>
      </c>
      <c r="C36" s="39" t="e">
        <f>#REF!</f>
        <v>#REF!</v>
      </c>
      <c r="D36" s="39" t="e">
        <f>#REF!</f>
        <v>#REF!</v>
      </c>
      <c r="E36" s="39" t="e">
        <f>#REF!</f>
        <v>#REF!</v>
      </c>
      <c r="F36" s="43" t="e">
        <f>#REF!</f>
        <v>#REF!</v>
      </c>
      <c r="G36" s="43" t="e">
        <f>#REF!</f>
        <v>#REF!</v>
      </c>
      <c r="H36" s="41" t="e">
        <f>#REF!</f>
        <v>#REF!</v>
      </c>
      <c r="I36" s="42" t="e">
        <f>#REF!</f>
        <v>#REF!</v>
      </c>
      <c r="J36" s="38" t="e">
        <f>#REF!</f>
        <v>#REF!</v>
      </c>
      <c r="K36" s="38" t="e">
        <f>#REF!</f>
        <v>#REF!</v>
      </c>
    </row>
    <row r="37" spans="1:11" ht="25.15" customHeight="1">
      <c r="A37" s="38" t="e">
        <f>#REF!</f>
        <v>#REF!</v>
      </c>
      <c r="B37" s="38" t="e">
        <f>#REF!</f>
        <v>#REF!</v>
      </c>
      <c r="C37" s="39" t="e">
        <f>#REF!</f>
        <v>#REF!</v>
      </c>
      <c r="D37" s="39" t="e">
        <f>#REF!</f>
        <v>#REF!</v>
      </c>
      <c r="E37" s="39" t="e">
        <f>#REF!</f>
        <v>#REF!</v>
      </c>
      <c r="F37" s="43" t="e">
        <f>#REF!</f>
        <v>#REF!</v>
      </c>
      <c r="G37" s="43" t="e">
        <f>#REF!</f>
        <v>#REF!</v>
      </c>
      <c r="H37" s="41" t="e">
        <f>#REF!</f>
        <v>#REF!</v>
      </c>
      <c r="I37" s="42" t="e">
        <f>#REF!</f>
        <v>#REF!</v>
      </c>
      <c r="J37" s="38" t="e">
        <f>#REF!</f>
        <v>#REF!</v>
      </c>
      <c r="K37" s="38" t="e">
        <f>#REF!</f>
        <v>#REF!</v>
      </c>
    </row>
    <row r="38" spans="1:11" ht="25.15" customHeight="1">
      <c r="A38" s="38" t="e">
        <f>#REF!</f>
        <v>#REF!</v>
      </c>
      <c r="B38" s="38" t="e">
        <f>#REF!</f>
        <v>#REF!</v>
      </c>
      <c r="C38" s="39" t="e">
        <f>#REF!</f>
        <v>#REF!</v>
      </c>
      <c r="D38" s="39" t="e">
        <f>#REF!</f>
        <v>#REF!</v>
      </c>
      <c r="E38" s="39" t="e">
        <f>#REF!</f>
        <v>#REF!</v>
      </c>
      <c r="F38" s="43" t="e">
        <f>#REF!</f>
        <v>#REF!</v>
      </c>
      <c r="G38" s="43" t="e">
        <f>#REF!</f>
        <v>#REF!</v>
      </c>
      <c r="H38" s="41" t="e">
        <f>#REF!</f>
        <v>#REF!</v>
      </c>
      <c r="I38" s="42" t="e">
        <f>#REF!</f>
        <v>#REF!</v>
      </c>
      <c r="J38" s="38" t="e">
        <f>#REF!</f>
        <v>#REF!</v>
      </c>
      <c r="K38" s="38" t="e">
        <f>#REF!</f>
        <v>#REF!</v>
      </c>
    </row>
    <row r="39" spans="1:11" ht="25.15" customHeight="1">
      <c r="A39" s="38" t="e">
        <f>#REF!</f>
        <v>#REF!</v>
      </c>
      <c r="B39" s="38" t="e">
        <f>#REF!</f>
        <v>#REF!</v>
      </c>
      <c r="C39" s="39" t="e">
        <f>#REF!</f>
        <v>#REF!</v>
      </c>
      <c r="D39" s="39" t="e">
        <f>#REF!</f>
        <v>#REF!</v>
      </c>
      <c r="E39" s="39" t="e">
        <f>#REF!</f>
        <v>#REF!</v>
      </c>
      <c r="F39" s="43" t="e">
        <f>#REF!</f>
        <v>#REF!</v>
      </c>
      <c r="G39" s="43" t="e">
        <f>#REF!</f>
        <v>#REF!</v>
      </c>
      <c r="H39" s="41" t="e">
        <f>#REF!</f>
        <v>#REF!</v>
      </c>
      <c r="I39" s="42" t="e">
        <f>#REF!</f>
        <v>#REF!</v>
      </c>
      <c r="J39" s="38" t="e">
        <f>#REF!</f>
        <v>#REF!</v>
      </c>
      <c r="K39" s="38" t="e">
        <f>#REF!</f>
        <v>#REF!</v>
      </c>
    </row>
    <row r="40" spans="1:11" ht="25.15" customHeight="1">
      <c r="A40" s="38" t="e">
        <f>#REF!</f>
        <v>#REF!</v>
      </c>
      <c r="B40" s="38" t="e">
        <f>#REF!</f>
        <v>#REF!</v>
      </c>
      <c r="C40" s="39" t="e">
        <f>#REF!</f>
        <v>#REF!</v>
      </c>
      <c r="D40" s="39" t="e">
        <f>#REF!</f>
        <v>#REF!</v>
      </c>
      <c r="E40" s="39" t="e">
        <f>#REF!</f>
        <v>#REF!</v>
      </c>
      <c r="F40" s="43" t="e">
        <f>#REF!</f>
        <v>#REF!</v>
      </c>
      <c r="G40" s="43" t="e">
        <f>#REF!</f>
        <v>#REF!</v>
      </c>
      <c r="H40" s="41" t="e">
        <f>#REF!</f>
        <v>#REF!</v>
      </c>
      <c r="I40" s="42" t="e">
        <f>#REF!</f>
        <v>#REF!</v>
      </c>
      <c r="J40" s="38" t="e">
        <f>#REF!</f>
        <v>#REF!</v>
      </c>
      <c r="K40" s="38" t="e">
        <f>#REF!</f>
        <v>#REF!</v>
      </c>
    </row>
    <row r="41" spans="1:11" ht="25.15" customHeight="1">
      <c r="A41" s="38" t="e">
        <f>#REF!</f>
        <v>#REF!</v>
      </c>
      <c r="B41" s="38" t="e">
        <f>#REF!</f>
        <v>#REF!</v>
      </c>
      <c r="C41" s="39" t="e">
        <f>#REF!</f>
        <v>#REF!</v>
      </c>
      <c r="D41" s="39" t="e">
        <f>#REF!</f>
        <v>#REF!</v>
      </c>
      <c r="E41" s="39" t="e">
        <f>#REF!</f>
        <v>#REF!</v>
      </c>
      <c r="F41" s="43" t="e">
        <f>#REF!</f>
        <v>#REF!</v>
      </c>
      <c r="G41" s="43" t="e">
        <f>#REF!</f>
        <v>#REF!</v>
      </c>
      <c r="H41" s="41" t="e">
        <f>#REF!</f>
        <v>#REF!</v>
      </c>
      <c r="I41" s="42" t="e">
        <f>#REF!</f>
        <v>#REF!</v>
      </c>
      <c r="J41" s="38" t="e">
        <f>#REF!</f>
        <v>#REF!</v>
      </c>
      <c r="K41" s="38" t="e">
        <f>#REF!</f>
        <v>#REF!</v>
      </c>
    </row>
    <row r="42" spans="1:11" ht="25.15" customHeight="1">
      <c r="A42" s="38" t="e">
        <f>#REF!</f>
        <v>#REF!</v>
      </c>
      <c r="B42" s="38" t="e">
        <f>#REF!</f>
        <v>#REF!</v>
      </c>
      <c r="C42" s="39" t="e">
        <f>#REF!</f>
        <v>#REF!</v>
      </c>
      <c r="D42" s="39" t="e">
        <f>#REF!</f>
        <v>#REF!</v>
      </c>
      <c r="E42" s="39" t="e">
        <f>#REF!</f>
        <v>#REF!</v>
      </c>
      <c r="F42" s="43" t="e">
        <f>#REF!</f>
        <v>#REF!</v>
      </c>
      <c r="G42" s="43" t="e">
        <f>#REF!</f>
        <v>#REF!</v>
      </c>
      <c r="H42" s="41" t="e">
        <f>#REF!</f>
        <v>#REF!</v>
      </c>
      <c r="I42" s="42" t="e">
        <f>#REF!</f>
        <v>#REF!</v>
      </c>
      <c r="J42" s="38" t="e">
        <f>#REF!</f>
        <v>#REF!</v>
      </c>
      <c r="K42" s="38" t="e">
        <f>#REF!</f>
        <v>#REF!</v>
      </c>
    </row>
    <row r="43" spans="1:11" ht="25.15" customHeight="1">
      <c r="A43" s="38" t="e">
        <f>#REF!</f>
        <v>#REF!</v>
      </c>
      <c r="B43" s="38" t="e">
        <f>#REF!</f>
        <v>#REF!</v>
      </c>
      <c r="C43" s="39" t="e">
        <f>#REF!</f>
        <v>#REF!</v>
      </c>
      <c r="D43" s="39" t="e">
        <f>#REF!</f>
        <v>#REF!</v>
      </c>
      <c r="E43" s="39" t="e">
        <f>#REF!</f>
        <v>#REF!</v>
      </c>
      <c r="F43" s="43" t="e">
        <f>#REF!</f>
        <v>#REF!</v>
      </c>
      <c r="G43" s="43" t="e">
        <f>#REF!</f>
        <v>#REF!</v>
      </c>
      <c r="H43" s="41" t="e">
        <f>#REF!</f>
        <v>#REF!</v>
      </c>
      <c r="I43" s="42" t="e">
        <f>#REF!</f>
        <v>#REF!</v>
      </c>
      <c r="J43" s="38" t="e">
        <f>#REF!</f>
        <v>#REF!</v>
      </c>
      <c r="K43" s="38" t="e">
        <f>#REF!</f>
        <v>#REF!</v>
      </c>
    </row>
    <row r="44" spans="1:11" ht="25.15" customHeight="1">
      <c r="A44" s="38" t="e">
        <f>#REF!</f>
        <v>#REF!</v>
      </c>
      <c r="B44" s="38" t="e">
        <f>#REF!</f>
        <v>#REF!</v>
      </c>
      <c r="C44" s="39" t="e">
        <f>#REF!</f>
        <v>#REF!</v>
      </c>
      <c r="D44" s="39" t="e">
        <f>#REF!</f>
        <v>#REF!</v>
      </c>
      <c r="E44" s="39" t="e">
        <f>#REF!</f>
        <v>#REF!</v>
      </c>
      <c r="F44" s="43" t="e">
        <f>#REF!</f>
        <v>#REF!</v>
      </c>
      <c r="G44" s="43" t="e">
        <f>#REF!</f>
        <v>#REF!</v>
      </c>
      <c r="H44" s="41" t="e">
        <f>#REF!</f>
        <v>#REF!</v>
      </c>
      <c r="I44" s="42" t="e">
        <f>#REF!</f>
        <v>#REF!</v>
      </c>
      <c r="J44" s="38" t="e">
        <f>#REF!</f>
        <v>#REF!</v>
      </c>
      <c r="K44" s="38" t="e">
        <f>#REF!</f>
        <v>#REF!</v>
      </c>
    </row>
    <row r="45" spans="1:11" ht="25.15" customHeight="1">
      <c r="A45" s="38" t="e">
        <f>#REF!</f>
        <v>#REF!</v>
      </c>
      <c r="B45" s="38" t="e">
        <f>#REF!</f>
        <v>#REF!</v>
      </c>
      <c r="C45" s="39" t="e">
        <f>#REF!</f>
        <v>#REF!</v>
      </c>
      <c r="D45" s="39" t="e">
        <f>#REF!</f>
        <v>#REF!</v>
      </c>
      <c r="E45" s="39" t="e">
        <f>#REF!</f>
        <v>#REF!</v>
      </c>
      <c r="F45" s="43" t="e">
        <f>#REF!</f>
        <v>#REF!</v>
      </c>
      <c r="G45" s="43" t="e">
        <f>#REF!</f>
        <v>#REF!</v>
      </c>
      <c r="H45" s="41" t="e">
        <f>#REF!</f>
        <v>#REF!</v>
      </c>
      <c r="I45" s="42" t="e">
        <f>#REF!</f>
        <v>#REF!</v>
      </c>
      <c r="J45" s="38" t="e">
        <f>#REF!</f>
        <v>#REF!</v>
      </c>
      <c r="K45" s="38" t="e">
        <f>#REF!</f>
        <v>#REF!</v>
      </c>
    </row>
    <row r="46" spans="1:11" ht="25.15" customHeight="1">
      <c r="A46" s="38" t="e">
        <f>#REF!</f>
        <v>#REF!</v>
      </c>
      <c r="B46" s="38" t="e">
        <f>#REF!</f>
        <v>#REF!</v>
      </c>
      <c r="C46" s="39" t="e">
        <f>#REF!</f>
        <v>#REF!</v>
      </c>
      <c r="D46" s="39" t="e">
        <f>#REF!</f>
        <v>#REF!</v>
      </c>
      <c r="E46" s="39" t="e">
        <f>#REF!</f>
        <v>#REF!</v>
      </c>
      <c r="F46" s="43" t="e">
        <f>#REF!</f>
        <v>#REF!</v>
      </c>
      <c r="G46" s="43" t="e">
        <f>#REF!</f>
        <v>#REF!</v>
      </c>
      <c r="H46" s="41" t="e">
        <f>#REF!</f>
        <v>#REF!</v>
      </c>
      <c r="I46" s="42" t="e">
        <f>#REF!</f>
        <v>#REF!</v>
      </c>
      <c r="J46" s="38" t="e">
        <f>#REF!</f>
        <v>#REF!</v>
      </c>
      <c r="K46" s="38" t="e">
        <f>#REF!</f>
        <v>#REF!</v>
      </c>
    </row>
    <row r="47" spans="1:11" ht="25.15" customHeight="1">
      <c r="A47" s="38" t="e">
        <f>#REF!</f>
        <v>#REF!</v>
      </c>
      <c r="B47" s="38" t="e">
        <f>#REF!</f>
        <v>#REF!</v>
      </c>
      <c r="C47" s="39" t="e">
        <f>#REF!</f>
        <v>#REF!</v>
      </c>
      <c r="D47" s="39" t="e">
        <f>#REF!</f>
        <v>#REF!</v>
      </c>
      <c r="E47" s="39" t="e">
        <f>#REF!</f>
        <v>#REF!</v>
      </c>
      <c r="F47" s="43" t="e">
        <f>#REF!</f>
        <v>#REF!</v>
      </c>
      <c r="G47" s="43" t="e">
        <f>#REF!</f>
        <v>#REF!</v>
      </c>
      <c r="H47" s="41" t="e">
        <f>#REF!</f>
        <v>#REF!</v>
      </c>
      <c r="I47" s="42" t="e">
        <f>#REF!</f>
        <v>#REF!</v>
      </c>
      <c r="J47" s="38" t="e">
        <f>#REF!</f>
        <v>#REF!</v>
      </c>
      <c r="K47" s="38" t="e">
        <f>#REF!</f>
        <v>#REF!</v>
      </c>
    </row>
    <row r="48" spans="1:11" ht="25.15" customHeight="1">
      <c r="A48" s="38" t="e">
        <f>#REF!</f>
        <v>#REF!</v>
      </c>
      <c r="B48" s="38" t="e">
        <f>#REF!</f>
        <v>#REF!</v>
      </c>
      <c r="C48" s="44" t="e">
        <f>#REF!</f>
        <v>#REF!</v>
      </c>
      <c r="D48" s="39" t="e">
        <f>#REF!</f>
        <v>#REF!</v>
      </c>
      <c r="E48" s="39" t="e">
        <f>#REF!</f>
        <v>#REF!</v>
      </c>
      <c r="F48" s="43" t="e">
        <f>#REF!</f>
        <v>#REF!</v>
      </c>
      <c r="G48" s="43" t="e">
        <f>#REF!</f>
        <v>#REF!</v>
      </c>
      <c r="H48" s="41" t="e">
        <f>#REF!</f>
        <v>#REF!</v>
      </c>
      <c r="I48" s="42" t="e">
        <f>#REF!</f>
        <v>#REF!</v>
      </c>
      <c r="J48" s="38" t="e">
        <f>#REF!</f>
        <v>#REF!</v>
      </c>
      <c r="K48" s="38" t="e">
        <f>#REF!</f>
        <v>#REF!</v>
      </c>
    </row>
    <row r="49" spans="1:11" ht="25.15" customHeight="1">
      <c r="A49" s="38" t="e">
        <f>#REF!</f>
        <v>#REF!</v>
      </c>
      <c r="B49" s="38" t="e">
        <f>#REF!</f>
        <v>#REF!</v>
      </c>
      <c r="C49" s="44" t="e">
        <f>#REF!</f>
        <v>#REF!</v>
      </c>
      <c r="D49" s="39" t="e">
        <f>#REF!</f>
        <v>#REF!</v>
      </c>
      <c r="E49" s="39" t="e">
        <f>#REF!</f>
        <v>#REF!</v>
      </c>
      <c r="F49" s="43" t="e">
        <f>#REF!</f>
        <v>#REF!</v>
      </c>
      <c r="G49" s="43" t="e">
        <f>#REF!</f>
        <v>#REF!</v>
      </c>
      <c r="H49" s="41" t="e">
        <f>#REF!</f>
        <v>#REF!</v>
      </c>
      <c r="I49" s="42" t="e">
        <f>#REF!</f>
        <v>#REF!</v>
      </c>
      <c r="J49" s="38" t="e">
        <f>#REF!</f>
        <v>#REF!</v>
      </c>
      <c r="K49" s="38" t="e">
        <f>#REF!</f>
        <v>#REF!</v>
      </c>
    </row>
    <row r="50" spans="1:11" ht="25.15" customHeight="1">
      <c r="A50" s="38" t="e">
        <f>#REF!</f>
        <v>#REF!</v>
      </c>
      <c r="B50" s="38" t="e">
        <f>#REF!</f>
        <v>#REF!</v>
      </c>
      <c r="C50" s="44" t="e">
        <f>#REF!</f>
        <v>#REF!</v>
      </c>
      <c r="D50" s="39" t="e">
        <f>#REF!</f>
        <v>#REF!</v>
      </c>
      <c r="E50" s="39" t="e">
        <f>#REF!</f>
        <v>#REF!</v>
      </c>
      <c r="F50" s="43" t="e">
        <f>#REF!</f>
        <v>#REF!</v>
      </c>
      <c r="G50" s="43" t="e">
        <f>#REF!</f>
        <v>#REF!</v>
      </c>
      <c r="H50" s="41" t="e">
        <f>#REF!</f>
        <v>#REF!</v>
      </c>
      <c r="I50" s="42" t="e">
        <f>#REF!</f>
        <v>#REF!</v>
      </c>
      <c r="J50" s="38" t="e">
        <f>#REF!</f>
        <v>#REF!</v>
      </c>
      <c r="K50" s="38" t="e">
        <f>#REF!</f>
        <v>#REF!</v>
      </c>
    </row>
    <row r="51" spans="1:11" ht="25.15" customHeight="1">
      <c r="A51" s="38" t="e">
        <f>#REF!</f>
        <v>#REF!</v>
      </c>
      <c r="B51" s="38" t="e">
        <f>#REF!</f>
        <v>#REF!</v>
      </c>
      <c r="C51" s="40" t="e">
        <f>#REF!</f>
        <v>#REF!</v>
      </c>
      <c r="D51" s="39" t="e">
        <f>#REF!</f>
        <v>#REF!</v>
      </c>
      <c r="E51" s="39" t="e">
        <f>#REF!</f>
        <v>#REF!</v>
      </c>
      <c r="F51" s="43" t="e">
        <f>#REF!</f>
        <v>#REF!</v>
      </c>
      <c r="G51" s="43" t="e">
        <f>#REF!</f>
        <v>#REF!</v>
      </c>
      <c r="H51" s="41" t="e">
        <f>#REF!</f>
        <v>#REF!</v>
      </c>
      <c r="I51" s="42" t="e">
        <f>#REF!</f>
        <v>#REF!</v>
      </c>
      <c r="J51" s="38" t="e">
        <f>#REF!</f>
        <v>#REF!</v>
      </c>
      <c r="K51" s="38" t="e">
        <f>#REF!</f>
        <v>#REF!</v>
      </c>
    </row>
    <row r="52" spans="1:11" ht="25.15" customHeight="1">
      <c r="A52" s="38" t="e">
        <f>#REF!</f>
        <v>#REF!</v>
      </c>
      <c r="B52" s="38" t="e">
        <f>#REF!</f>
        <v>#REF!</v>
      </c>
      <c r="C52" s="44" t="e">
        <f>#REF!</f>
        <v>#REF!</v>
      </c>
      <c r="D52" s="39" t="e">
        <f>#REF!</f>
        <v>#REF!</v>
      </c>
      <c r="E52" s="39" t="e">
        <f>#REF!</f>
        <v>#REF!</v>
      </c>
      <c r="F52" s="43" t="e">
        <f>#REF!</f>
        <v>#REF!</v>
      </c>
      <c r="G52" s="43" t="e">
        <f>#REF!</f>
        <v>#REF!</v>
      </c>
      <c r="H52" s="41" t="e">
        <f>#REF!</f>
        <v>#REF!</v>
      </c>
      <c r="I52" s="42" t="e">
        <f>#REF!</f>
        <v>#REF!</v>
      </c>
      <c r="J52" s="38" t="e">
        <f>#REF!</f>
        <v>#REF!</v>
      </c>
      <c r="K52" s="38" t="e">
        <f>#REF!</f>
        <v>#REF!</v>
      </c>
    </row>
    <row r="53" spans="1:11" ht="25.15" customHeight="1">
      <c r="A53" s="38" t="e">
        <f>#REF!</f>
        <v>#REF!</v>
      </c>
      <c r="B53" s="38" t="e">
        <f>#REF!</f>
        <v>#REF!</v>
      </c>
      <c r="C53" s="44" t="e">
        <f>#REF!</f>
        <v>#REF!</v>
      </c>
      <c r="D53" s="39" t="e">
        <f>#REF!</f>
        <v>#REF!</v>
      </c>
      <c r="E53" s="39" t="e">
        <f>#REF!</f>
        <v>#REF!</v>
      </c>
      <c r="F53" s="43" t="e">
        <f>#REF!</f>
        <v>#REF!</v>
      </c>
      <c r="G53" s="43" t="e">
        <f>#REF!</f>
        <v>#REF!</v>
      </c>
      <c r="H53" s="41" t="e">
        <f>#REF!</f>
        <v>#REF!</v>
      </c>
      <c r="I53" s="42" t="e">
        <f>#REF!</f>
        <v>#REF!</v>
      </c>
      <c r="J53" s="38" t="e">
        <f>#REF!</f>
        <v>#REF!</v>
      </c>
      <c r="K53" s="38" t="e">
        <f>#REF!</f>
        <v>#REF!</v>
      </c>
    </row>
    <row r="54" spans="1:11" ht="25.15" customHeight="1">
      <c r="A54" s="38" t="e">
        <f>#REF!</f>
        <v>#REF!</v>
      </c>
      <c r="B54" s="38" t="e">
        <f>#REF!</f>
        <v>#REF!</v>
      </c>
      <c r="C54" s="40" t="e">
        <f>#REF!</f>
        <v>#REF!</v>
      </c>
      <c r="D54" s="39" t="e">
        <f>#REF!</f>
        <v>#REF!</v>
      </c>
      <c r="E54" s="39" t="e">
        <f>#REF!</f>
        <v>#REF!</v>
      </c>
      <c r="F54" s="43" t="e">
        <f>#REF!</f>
        <v>#REF!</v>
      </c>
      <c r="G54" s="43" t="e">
        <f>#REF!</f>
        <v>#REF!</v>
      </c>
      <c r="H54" s="41" t="e">
        <f>#REF!</f>
        <v>#REF!</v>
      </c>
      <c r="I54" s="42" t="e">
        <f>#REF!</f>
        <v>#REF!</v>
      </c>
      <c r="J54" s="38" t="e">
        <f>#REF!</f>
        <v>#REF!</v>
      </c>
      <c r="K54" s="38" t="e">
        <f>#REF!</f>
        <v>#REF!</v>
      </c>
    </row>
    <row r="55" spans="1:11" ht="25.15" customHeight="1">
      <c r="A55" s="38" t="e">
        <f>#REF!</f>
        <v>#REF!</v>
      </c>
      <c r="B55" s="38" t="e">
        <f>#REF!</f>
        <v>#REF!</v>
      </c>
      <c r="C55" s="44" t="e">
        <f>#REF!</f>
        <v>#REF!</v>
      </c>
      <c r="D55" s="39" t="e">
        <f>#REF!</f>
        <v>#REF!</v>
      </c>
      <c r="E55" s="39" t="e">
        <f>#REF!</f>
        <v>#REF!</v>
      </c>
      <c r="F55" s="43" t="e">
        <f>#REF!</f>
        <v>#REF!</v>
      </c>
      <c r="G55" s="43" t="e">
        <f>#REF!</f>
        <v>#REF!</v>
      </c>
      <c r="H55" s="41" t="e">
        <f>#REF!</f>
        <v>#REF!</v>
      </c>
      <c r="I55" s="42" t="e">
        <f>#REF!</f>
        <v>#REF!</v>
      </c>
      <c r="J55" s="38" t="e">
        <f>#REF!</f>
        <v>#REF!</v>
      </c>
      <c r="K55" s="38" t="e">
        <f>#REF!</f>
        <v>#REF!</v>
      </c>
    </row>
    <row r="56" spans="1:11" ht="25.15" customHeight="1">
      <c r="A56" s="38" t="e">
        <f>#REF!</f>
        <v>#REF!</v>
      </c>
      <c r="B56" s="38" t="e">
        <f>#REF!</f>
        <v>#REF!</v>
      </c>
      <c r="C56" s="40" t="e">
        <f>#REF!</f>
        <v>#REF!</v>
      </c>
      <c r="D56" s="39" t="e">
        <f>#REF!</f>
        <v>#REF!</v>
      </c>
      <c r="E56" s="39" t="e">
        <f>#REF!</f>
        <v>#REF!</v>
      </c>
      <c r="F56" s="43" t="e">
        <f>#REF!</f>
        <v>#REF!</v>
      </c>
      <c r="G56" s="43" t="e">
        <f>#REF!</f>
        <v>#REF!</v>
      </c>
      <c r="H56" s="41" t="e">
        <f>#REF!</f>
        <v>#REF!</v>
      </c>
      <c r="I56" s="42" t="e">
        <f>#REF!</f>
        <v>#REF!</v>
      </c>
      <c r="J56" s="38" t="e">
        <f>#REF!</f>
        <v>#REF!</v>
      </c>
      <c r="K56" s="38" t="e">
        <f>#REF!</f>
        <v>#REF!</v>
      </c>
    </row>
    <row r="57" spans="1:11" ht="25.15" customHeight="1">
      <c r="A57" s="38" t="e">
        <f>#REF!</f>
        <v>#REF!</v>
      </c>
      <c r="B57" s="38" t="e">
        <f>#REF!</f>
        <v>#REF!</v>
      </c>
      <c r="C57" s="44" t="e">
        <f>#REF!</f>
        <v>#REF!</v>
      </c>
      <c r="D57" s="39" t="e">
        <f>#REF!</f>
        <v>#REF!</v>
      </c>
      <c r="E57" s="39" t="e">
        <f>#REF!</f>
        <v>#REF!</v>
      </c>
      <c r="F57" s="43" t="e">
        <f>#REF!</f>
        <v>#REF!</v>
      </c>
      <c r="G57" s="43" t="e">
        <f>#REF!</f>
        <v>#REF!</v>
      </c>
      <c r="H57" s="41" t="e">
        <f>#REF!</f>
        <v>#REF!</v>
      </c>
      <c r="I57" s="42" t="e">
        <f>#REF!</f>
        <v>#REF!</v>
      </c>
      <c r="J57" s="38" t="e">
        <f>#REF!</f>
        <v>#REF!</v>
      </c>
      <c r="K57" s="38" t="e">
        <f>#REF!</f>
        <v>#REF!</v>
      </c>
    </row>
    <row r="58" spans="1:11" ht="25.15" customHeight="1">
      <c r="A58" s="38" t="e">
        <f>#REF!</f>
        <v>#REF!</v>
      </c>
      <c r="B58" s="38" t="e">
        <f>#REF!</f>
        <v>#REF!</v>
      </c>
      <c r="C58" s="44" t="e">
        <f>#REF!</f>
        <v>#REF!</v>
      </c>
      <c r="D58" s="39" t="e">
        <f>#REF!</f>
        <v>#REF!</v>
      </c>
      <c r="E58" s="39" t="e">
        <f>#REF!</f>
        <v>#REF!</v>
      </c>
      <c r="F58" s="43" t="e">
        <f>#REF!</f>
        <v>#REF!</v>
      </c>
      <c r="G58" s="43" t="e">
        <f>#REF!</f>
        <v>#REF!</v>
      </c>
      <c r="H58" s="41" t="e">
        <f>#REF!</f>
        <v>#REF!</v>
      </c>
      <c r="I58" s="42" t="e">
        <f>#REF!</f>
        <v>#REF!</v>
      </c>
      <c r="J58" s="38" t="e">
        <f>#REF!</f>
        <v>#REF!</v>
      </c>
      <c r="K58" s="38" t="e">
        <f>#REF!</f>
        <v>#REF!</v>
      </c>
    </row>
    <row r="59" spans="1:11" ht="25.15" customHeight="1">
      <c r="A59" s="38" t="e">
        <f>#REF!</f>
        <v>#REF!</v>
      </c>
      <c r="B59" s="38" t="e">
        <f>#REF!</f>
        <v>#REF!</v>
      </c>
      <c r="C59" s="40" t="e">
        <f>#REF!</f>
        <v>#REF!</v>
      </c>
      <c r="D59" s="39" t="e">
        <f>#REF!</f>
        <v>#REF!</v>
      </c>
      <c r="E59" s="39" t="e">
        <f>#REF!</f>
        <v>#REF!</v>
      </c>
      <c r="F59" s="43" t="e">
        <f>#REF!</f>
        <v>#REF!</v>
      </c>
      <c r="G59" s="43" t="e">
        <f>#REF!</f>
        <v>#REF!</v>
      </c>
      <c r="H59" s="41" t="e">
        <f>#REF!</f>
        <v>#REF!</v>
      </c>
      <c r="I59" s="42" t="e">
        <f>#REF!</f>
        <v>#REF!</v>
      </c>
      <c r="J59" s="38" t="e">
        <f>#REF!</f>
        <v>#REF!</v>
      </c>
      <c r="K59" s="38" t="e">
        <f>#REF!</f>
        <v>#REF!</v>
      </c>
    </row>
    <row r="60" spans="1:11" ht="25.15" customHeight="1">
      <c r="A60" s="38" t="e">
        <f>#REF!</f>
        <v>#REF!</v>
      </c>
      <c r="B60" s="38" t="e">
        <f>#REF!</f>
        <v>#REF!</v>
      </c>
      <c r="C60" s="44" t="e">
        <f>#REF!</f>
        <v>#REF!</v>
      </c>
      <c r="D60" s="39" t="e">
        <f>#REF!</f>
        <v>#REF!</v>
      </c>
      <c r="E60" s="39" t="e">
        <f>#REF!</f>
        <v>#REF!</v>
      </c>
      <c r="F60" s="43" t="e">
        <f>#REF!</f>
        <v>#REF!</v>
      </c>
      <c r="G60" s="43" t="e">
        <f>#REF!</f>
        <v>#REF!</v>
      </c>
      <c r="H60" s="41" t="e">
        <f>#REF!</f>
        <v>#REF!</v>
      </c>
      <c r="I60" s="42" t="e">
        <f>#REF!</f>
        <v>#REF!</v>
      </c>
      <c r="J60" s="38" t="e">
        <f>#REF!</f>
        <v>#REF!</v>
      </c>
      <c r="K60" s="38" t="e">
        <f>#REF!</f>
        <v>#REF!</v>
      </c>
    </row>
    <row r="61" spans="1:11" ht="25.15" customHeight="1">
      <c r="A61" s="38" t="e">
        <f>#REF!</f>
        <v>#REF!</v>
      </c>
      <c r="B61" s="38" t="e">
        <f>#REF!</f>
        <v>#REF!</v>
      </c>
      <c r="C61" s="45" t="e">
        <f>#REF!</f>
        <v>#REF!</v>
      </c>
      <c r="D61" s="39" t="e">
        <f>#REF!</f>
        <v>#REF!</v>
      </c>
      <c r="E61" s="39" t="e">
        <f>#REF!</f>
        <v>#REF!</v>
      </c>
      <c r="F61" s="43" t="e">
        <f>#REF!</f>
        <v>#REF!</v>
      </c>
      <c r="G61" s="43" t="e">
        <f>#REF!</f>
        <v>#REF!</v>
      </c>
      <c r="H61" s="41" t="e">
        <f>#REF!</f>
        <v>#REF!</v>
      </c>
      <c r="I61" s="42" t="e">
        <f>#REF!</f>
        <v>#REF!</v>
      </c>
      <c r="J61" s="38" t="e">
        <f>#REF!</f>
        <v>#REF!</v>
      </c>
      <c r="K61" s="38" t="e">
        <f>#REF!</f>
        <v>#REF!</v>
      </c>
    </row>
    <row r="62" spans="1:11" ht="25.15" customHeight="1">
      <c r="A62" s="38" t="e">
        <f>#REF!</f>
        <v>#REF!</v>
      </c>
      <c r="B62" s="38" t="e">
        <f>#REF!</f>
        <v>#REF!</v>
      </c>
      <c r="C62" s="44" t="e">
        <f>#REF!</f>
        <v>#REF!</v>
      </c>
      <c r="D62" s="39" t="e">
        <f>#REF!</f>
        <v>#REF!</v>
      </c>
      <c r="E62" s="39" t="e">
        <f>#REF!</f>
        <v>#REF!</v>
      </c>
      <c r="F62" s="43" t="e">
        <f>#REF!</f>
        <v>#REF!</v>
      </c>
      <c r="G62" s="43" t="e">
        <f>#REF!</f>
        <v>#REF!</v>
      </c>
      <c r="H62" s="41" t="e">
        <f>#REF!</f>
        <v>#REF!</v>
      </c>
      <c r="I62" s="42" t="e">
        <f>#REF!</f>
        <v>#REF!</v>
      </c>
      <c r="J62" s="38" t="e">
        <f>#REF!</f>
        <v>#REF!</v>
      </c>
      <c r="K62" s="38" t="e">
        <f>#REF!</f>
        <v>#REF!</v>
      </c>
    </row>
    <row r="63" spans="1:11" ht="25.15" customHeight="1">
      <c r="A63" s="38" t="e">
        <f>#REF!</f>
        <v>#REF!</v>
      </c>
      <c r="B63" s="38" t="e">
        <f>#REF!</f>
        <v>#REF!</v>
      </c>
      <c r="C63" s="40" t="e">
        <f>#REF!</f>
        <v>#REF!</v>
      </c>
      <c r="D63" s="39" t="e">
        <f>#REF!</f>
        <v>#REF!</v>
      </c>
      <c r="E63" s="39" t="e">
        <f>#REF!</f>
        <v>#REF!</v>
      </c>
      <c r="F63" s="43" t="e">
        <f>#REF!</f>
        <v>#REF!</v>
      </c>
      <c r="G63" s="43" t="e">
        <f>#REF!</f>
        <v>#REF!</v>
      </c>
      <c r="H63" s="41" t="e">
        <f>#REF!</f>
        <v>#REF!</v>
      </c>
      <c r="I63" s="42" t="e">
        <f>#REF!</f>
        <v>#REF!</v>
      </c>
      <c r="J63" s="38" t="e">
        <f>#REF!</f>
        <v>#REF!</v>
      </c>
      <c r="K63" s="38" t="e">
        <f>#REF!</f>
        <v>#REF!</v>
      </c>
    </row>
    <row r="64" spans="1:11" ht="25.15" customHeight="1">
      <c r="A64" s="38" t="e">
        <f>#REF!</f>
        <v>#REF!</v>
      </c>
      <c r="B64" s="38" t="e">
        <f>#REF!</f>
        <v>#REF!</v>
      </c>
      <c r="C64" s="44" t="e">
        <f>#REF!</f>
        <v>#REF!</v>
      </c>
      <c r="D64" s="39" t="e">
        <f>#REF!</f>
        <v>#REF!</v>
      </c>
      <c r="E64" s="39" t="e">
        <f>#REF!</f>
        <v>#REF!</v>
      </c>
      <c r="F64" s="43" t="e">
        <f>#REF!</f>
        <v>#REF!</v>
      </c>
      <c r="G64" s="43" t="e">
        <f>#REF!</f>
        <v>#REF!</v>
      </c>
      <c r="H64" s="41" t="e">
        <f>#REF!</f>
        <v>#REF!</v>
      </c>
      <c r="I64" s="42" t="e">
        <f>#REF!</f>
        <v>#REF!</v>
      </c>
      <c r="J64" s="38" t="e">
        <f>#REF!</f>
        <v>#REF!</v>
      </c>
      <c r="K64" s="38" t="e">
        <f>#REF!</f>
        <v>#REF!</v>
      </c>
    </row>
    <row r="65" spans="1:11" ht="25.15" customHeight="1">
      <c r="A65" s="38" t="e">
        <f>#REF!</f>
        <v>#REF!</v>
      </c>
      <c r="B65" s="38" t="e">
        <f>#REF!</f>
        <v>#REF!</v>
      </c>
      <c r="C65" s="44" t="e">
        <f>#REF!</f>
        <v>#REF!</v>
      </c>
      <c r="D65" s="39" t="e">
        <f>#REF!</f>
        <v>#REF!</v>
      </c>
      <c r="E65" s="39" t="e">
        <f>#REF!</f>
        <v>#REF!</v>
      </c>
      <c r="F65" s="43" t="e">
        <f>#REF!</f>
        <v>#REF!</v>
      </c>
      <c r="G65" s="43" t="e">
        <f>#REF!</f>
        <v>#REF!</v>
      </c>
      <c r="H65" s="41" t="e">
        <f>#REF!</f>
        <v>#REF!</v>
      </c>
      <c r="I65" s="42" t="e">
        <f>#REF!</f>
        <v>#REF!</v>
      </c>
      <c r="J65" s="38" t="e">
        <f>#REF!</f>
        <v>#REF!</v>
      </c>
      <c r="K65" s="38" t="e">
        <f>#REF!</f>
        <v>#REF!</v>
      </c>
    </row>
    <row r="66" spans="1:11" ht="25.15" customHeight="1">
      <c r="A66" s="38" t="e">
        <f>#REF!</f>
        <v>#REF!</v>
      </c>
      <c r="B66" s="38" t="e">
        <f>#REF!</f>
        <v>#REF!</v>
      </c>
      <c r="C66" s="44" t="e">
        <f>#REF!</f>
        <v>#REF!</v>
      </c>
      <c r="D66" s="39" t="e">
        <f>#REF!</f>
        <v>#REF!</v>
      </c>
      <c r="E66" s="39" t="e">
        <f>#REF!</f>
        <v>#REF!</v>
      </c>
      <c r="F66" s="43" t="e">
        <f>#REF!</f>
        <v>#REF!</v>
      </c>
      <c r="G66" s="43" t="e">
        <f>#REF!</f>
        <v>#REF!</v>
      </c>
      <c r="H66" s="41" t="e">
        <f>#REF!</f>
        <v>#REF!</v>
      </c>
      <c r="I66" s="42" t="e">
        <f>#REF!</f>
        <v>#REF!</v>
      </c>
      <c r="J66" s="38" t="e">
        <f>#REF!</f>
        <v>#REF!</v>
      </c>
      <c r="K66" s="38" t="e">
        <f>#REF!</f>
        <v>#REF!</v>
      </c>
    </row>
    <row r="67" spans="1:11" ht="25.15" customHeight="1">
      <c r="A67" s="38" t="e">
        <f>#REF!</f>
        <v>#REF!</v>
      </c>
      <c r="B67" s="38" t="e">
        <f>#REF!</f>
        <v>#REF!</v>
      </c>
      <c r="C67" s="44" t="e">
        <f>#REF!</f>
        <v>#REF!</v>
      </c>
      <c r="D67" s="39" t="e">
        <f>#REF!</f>
        <v>#REF!</v>
      </c>
      <c r="E67" s="39" t="e">
        <f>#REF!</f>
        <v>#REF!</v>
      </c>
      <c r="F67" s="43" t="e">
        <f>#REF!</f>
        <v>#REF!</v>
      </c>
      <c r="G67" s="43" t="e">
        <f>#REF!</f>
        <v>#REF!</v>
      </c>
      <c r="H67" s="41" t="e">
        <f>#REF!</f>
        <v>#REF!</v>
      </c>
      <c r="I67" s="42" t="e">
        <f>#REF!</f>
        <v>#REF!</v>
      </c>
      <c r="J67" s="38" t="e">
        <f>#REF!</f>
        <v>#REF!</v>
      </c>
      <c r="K67" s="38" t="e">
        <f>#REF!</f>
        <v>#REF!</v>
      </c>
    </row>
    <row r="68" spans="1:11" ht="25.15" customHeight="1">
      <c r="A68" s="38" t="e">
        <f>#REF!</f>
        <v>#REF!</v>
      </c>
      <c r="B68" s="38" t="e">
        <f>#REF!</f>
        <v>#REF!</v>
      </c>
      <c r="C68" s="40" t="e">
        <f>#REF!</f>
        <v>#REF!</v>
      </c>
      <c r="D68" s="39" t="e">
        <f>#REF!</f>
        <v>#REF!</v>
      </c>
      <c r="E68" s="39" t="e">
        <f>#REF!</f>
        <v>#REF!</v>
      </c>
      <c r="F68" s="43" t="e">
        <f>#REF!</f>
        <v>#REF!</v>
      </c>
      <c r="G68" s="43" t="e">
        <f>#REF!</f>
        <v>#REF!</v>
      </c>
      <c r="H68" s="41" t="e">
        <f>#REF!</f>
        <v>#REF!</v>
      </c>
      <c r="I68" s="42" t="e">
        <f>#REF!</f>
        <v>#REF!</v>
      </c>
      <c r="J68" s="38" t="e">
        <f>#REF!</f>
        <v>#REF!</v>
      </c>
      <c r="K68" s="38" t="e">
        <f>#REF!</f>
        <v>#REF!</v>
      </c>
    </row>
    <row r="69" spans="1:11" ht="25.15" customHeight="1">
      <c r="A69" s="38" t="e">
        <f>#REF!</f>
        <v>#REF!</v>
      </c>
      <c r="B69" s="38" t="e">
        <f>#REF!</f>
        <v>#REF!</v>
      </c>
      <c r="C69" s="40" t="e">
        <f>#REF!</f>
        <v>#REF!</v>
      </c>
      <c r="D69" s="39" t="e">
        <f>#REF!</f>
        <v>#REF!</v>
      </c>
      <c r="E69" s="39" t="e">
        <f>#REF!</f>
        <v>#REF!</v>
      </c>
      <c r="F69" s="43" t="e">
        <f>#REF!</f>
        <v>#REF!</v>
      </c>
      <c r="G69" s="43" t="e">
        <f>#REF!</f>
        <v>#REF!</v>
      </c>
      <c r="H69" s="41" t="e">
        <f>#REF!</f>
        <v>#REF!</v>
      </c>
      <c r="I69" s="42" t="e">
        <f>#REF!</f>
        <v>#REF!</v>
      </c>
      <c r="J69" s="38" t="e">
        <f>#REF!</f>
        <v>#REF!</v>
      </c>
      <c r="K69" s="38" t="e">
        <f>#REF!</f>
        <v>#REF!</v>
      </c>
    </row>
    <row r="70" spans="1:11" ht="25.15" customHeight="1">
      <c r="A70" s="38" t="e">
        <f>#REF!</f>
        <v>#REF!</v>
      </c>
      <c r="B70" s="38" t="e">
        <f>#REF!</f>
        <v>#REF!</v>
      </c>
      <c r="C70" s="44" t="e">
        <f>#REF!</f>
        <v>#REF!</v>
      </c>
      <c r="D70" s="39" t="e">
        <f>#REF!</f>
        <v>#REF!</v>
      </c>
      <c r="E70" s="39" t="e">
        <f>#REF!</f>
        <v>#REF!</v>
      </c>
      <c r="F70" s="43" t="e">
        <f>#REF!</f>
        <v>#REF!</v>
      </c>
      <c r="G70" s="43" t="e">
        <f>#REF!</f>
        <v>#REF!</v>
      </c>
      <c r="H70" s="41" t="e">
        <f>#REF!</f>
        <v>#REF!</v>
      </c>
      <c r="I70" s="42" t="e">
        <f>#REF!</f>
        <v>#REF!</v>
      </c>
      <c r="J70" s="38" t="e">
        <f>#REF!</f>
        <v>#REF!</v>
      </c>
      <c r="K70" s="38" t="e">
        <f>#REF!</f>
        <v>#REF!</v>
      </c>
    </row>
    <row r="71" spans="1:11" ht="25.15" customHeight="1">
      <c r="A71" s="38" t="e">
        <f>#REF!</f>
        <v>#REF!</v>
      </c>
      <c r="B71" s="38" t="e">
        <f>#REF!</f>
        <v>#REF!</v>
      </c>
      <c r="C71" s="40" t="e">
        <f>#REF!</f>
        <v>#REF!</v>
      </c>
      <c r="D71" s="39" t="e">
        <f>#REF!</f>
        <v>#REF!</v>
      </c>
      <c r="E71" s="39" t="e">
        <f>#REF!</f>
        <v>#REF!</v>
      </c>
      <c r="F71" s="43" t="e">
        <f>#REF!</f>
        <v>#REF!</v>
      </c>
      <c r="G71" s="43" t="e">
        <f>#REF!</f>
        <v>#REF!</v>
      </c>
      <c r="H71" s="41" t="e">
        <f>#REF!</f>
        <v>#REF!</v>
      </c>
      <c r="I71" s="42" t="e">
        <f>#REF!</f>
        <v>#REF!</v>
      </c>
      <c r="J71" s="38" t="e">
        <f>#REF!</f>
        <v>#REF!</v>
      </c>
      <c r="K71" s="38" t="e">
        <f>#REF!</f>
        <v>#REF!</v>
      </c>
    </row>
    <row r="72" spans="1:11" ht="25.15" customHeight="1">
      <c r="A72" s="38" t="e">
        <f>#REF!</f>
        <v>#REF!</v>
      </c>
      <c r="B72" s="38" t="e">
        <f>#REF!</f>
        <v>#REF!</v>
      </c>
      <c r="C72" s="44" t="e">
        <f>#REF!</f>
        <v>#REF!</v>
      </c>
      <c r="D72" s="39" t="e">
        <f>#REF!</f>
        <v>#REF!</v>
      </c>
      <c r="E72" s="39" t="e">
        <f>#REF!</f>
        <v>#REF!</v>
      </c>
      <c r="F72" s="43" t="e">
        <f>#REF!</f>
        <v>#REF!</v>
      </c>
      <c r="G72" s="43" t="e">
        <f>#REF!</f>
        <v>#REF!</v>
      </c>
      <c r="H72" s="41" t="e">
        <f>#REF!</f>
        <v>#REF!</v>
      </c>
      <c r="I72" s="42" t="e">
        <f>#REF!</f>
        <v>#REF!</v>
      </c>
      <c r="J72" s="38" t="e">
        <f>#REF!</f>
        <v>#REF!</v>
      </c>
      <c r="K72" s="38" t="e">
        <f>#REF!</f>
        <v>#REF!</v>
      </c>
    </row>
    <row r="73" spans="1:11" ht="25.15" customHeight="1">
      <c r="A73" s="38" t="e">
        <f>#REF!</f>
        <v>#REF!</v>
      </c>
      <c r="B73" s="38" t="e">
        <f>#REF!</f>
        <v>#REF!</v>
      </c>
      <c r="C73" s="44" t="e">
        <f>#REF!</f>
        <v>#REF!</v>
      </c>
      <c r="D73" s="39" t="e">
        <f>#REF!</f>
        <v>#REF!</v>
      </c>
      <c r="E73" s="39" t="e">
        <f>#REF!</f>
        <v>#REF!</v>
      </c>
      <c r="F73" s="43" t="e">
        <f>#REF!</f>
        <v>#REF!</v>
      </c>
      <c r="G73" s="43" t="e">
        <f>#REF!</f>
        <v>#REF!</v>
      </c>
      <c r="H73" s="41" t="e">
        <f>#REF!</f>
        <v>#REF!</v>
      </c>
      <c r="I73" s="42" t="e">
        <f>#REF!</f>
        <v>#REF!</v>
      </c>
      <c r="J73" s="38" t="e">
        <f>#REF!</f>
        <v>#REF!</v>
      </c>
      <c r="K73" s="38" t="e">
        <f>#REF!</f>
        <v>#REF!</v>
      </c>
    </row>
    <row r="74" spans="1:11" ht="25.15" customHeight="1">
      <c r="A74" s="38" t="e">
        <f>#REF!</f>
        <v>#REF!</v>
      </c>
      <c r="B74" s="38" t="e">
        <f>#REF!</f>
        <v>#REF!</v>
      </c>
      <c r="C74" s="40" t="e">
        <f>#REF!</f>
        <v>#REF!</v>
      </c>
      <c r="D74" s="39" t="e">
        <f>#REF!</f>
        <v>#REF!</v>
      </c>
      <c r="E74" s="39" t="e">
        <f>#REF!</f>
        <v>#REF!</v>
      </c>
      <c r="F74" s="43" t="e">
        <f>#REF!</f>
        <v>#REF!</v>
      </c>
      <c r="G74" s="43" t="e">
        <f>#REF!</f>
        <v>#REF!</v>
      </c>
      <c r="H74" s="41" t="e">
        <f>#REF!</f>
        <v>#REF!</v>
      </c>
      <c r="I74" s="42" t="e">
        <f>#REF!</f>
        <v>#REF!</v>
      </c>
      <c r="J74" s="38" t="e">
        <f>#REF!</f>
        <v>#REF!</v>
      </c>
      <c r="K74" s="38" t="e">
        <f>#REF!</f>
        <v>#REF!</v>
      </c>
    </row>
    <row r="75" spans="1:11" ht="25.15" customHeight="1">
      <c r="A75" s="38" t="e">
        <f>#REF!</f>
        <v>#REF!</v>
      </c>
      <c r="B75" s="38" t="e">
        <f>#REF!</f>
        <v>#REF!</v>
      </c>
      <c r="C75" s="39" t="e">
        <f>#REF!</f>
        <v>#REF!</v>
      </c>
      <c r="D75" s="39" t="e">
        <f>#REF!</f>
        <v>#REF!</v>
      </c>
      <c r="E75" s="39" t="e">
        <f>#REF!</f>
        <v>#REF!</v>
      </c>
      <c r="F75" s="43" t="e">
        <f>#REF!</f>
        <v>#REF!</v>
      </c>
      <c r="G75" s="43" t="e">
        <f>#REF!</f>
        <v>#REF!</v>
      </c>
      <c r="H75" s="41" t="e">
        <f>#REF!</f>
        <v>#REF!</v>
      </c>
      <c r="I75" s="42" t="e">
        <f>#REF!</f>
        <v>#REF!</v>
      </c>
      <c r="J75" s="38" t="e">
        <f>#REF!</f>
        <v>#REF!</v>
      </c>
      <c r="K75" s="38" t="e">
        <f>#REF!</f>
        <v>#REF!</v>
      </c>
    </row>
    <row r="76" spans="1:11" ht="25.15" customHeight="1">
      <c r="A76" s="38" t="e">
        <f>#REF!</f>
        <v>#REF!</v>
      </c>
      <c r="B76" s="38" t="e">
        <f>#REF!</f>
        <v>#REF!</v>
      </c>
      <c r="C76" s="48" t="e">
        <f>#REF!</f>
        <v>#REF!</v>
      </c>
      <c r="D76" s="39" t="e">
        <f>#REF!</f>
        <v>#REF!</v>
      </c>
      <c r="E76" s="39" t="e">
        <f>#REF!</f>
        <v>#REF!</v>
      </c>
      <c r="F76" s="43" t="e">
        <f>#REF!</f>
        <v>#REF!</v>
      </c>
      <c r="G76" s="43" t="e">
        <f>#REF!</f>
        <v>#REF!</v>
      </c>
      <c r="H76" s="41" t="e">
        <f>#REF!</f>
        <v>#REF!</v>
      </c>
      <c r="I76" s="42" t="e">
        <f>#REF!</f>
        <v>#REF!</v>
      </c>
      <c r="J76" s="38" t="e">
        <f>#REF!</f>
        <v>#REF!</v>
      </c>
      <c r="K76" s="38" t="e">
        <f>#REF!</f>
        <v>#REF!</v>
      </c>
    </row>
    <row r="77" spans="1:11" ht="25.15" customHeight="1">
      <c r="A77" s="38" t="e">
        <f>#REF!</f>
        <v>#REF!</v>
      </c>
      <c r="B77" s="38" t="e">
        <f>#REF!</f>
        <v>#REF!</v>
      </c>
      <c r="C77" s="39" t="e">
        <f>#REF!</f>
        <v>#REF!</v>
      </c>
      <c r="D77" s="39" t="e">
        <f>#REF!</f>
        <v>#REF!</v>
      </c>
      <c r="E77" s="39" t="e">
        <f>#REF!</f>
        <v>#REF!</v>
      </c>
      <c r="F77" s="43" t="e">
        <f>#REF!</f>
        <v>#REF!</v>
      </c>
      <c r="G77" s="43" t="e">
        <f>#REF!</f>
        <v>#REF!</v>
      </c>
      <c r="H77" s="41" t="e">
        <f>#REF!</f>
        <v>#REF!</v>
      </c>
      <c r="I77" s="42" t="e">
        <f>#REF!</f>
        <v>#REF!</v>
      </c>
      <c r="J77" s="38" t="e">
        <f>#REF!</f>
        <v>#REF!</v>
      </c>
      <c r="K77" s="38" t="e">
        <f>#REF!</f>
        <v>#REF!</v>
      </c>
    </row>
    <row r="78" spans="1:11" ht="25.15" customHeight="1">
      <c r="A78" s="38" t="e">
        <f>#REF!</f>
        <v>#REF!</v>
      </c>
      <c r="B78" s="38" t="e">
        <f>#REF!</f>
        <v>#REF!</v>
      </c>
      <c r="C78" s="39" t="e">
        <f>#REF!</f>
        <v>#REF!</v>
      </c>
      <c r="D78" s="39" t="e">
        <f>#REF!</f>
        <v>#REF!</v>
      </c>
      <c r="E78" s="39" t="e">
        <f>#REF!</f>
        <v>#REF!</v>
      </c>
      <c r="F78" s="43" t="e">
        <f>#REF!</f>
        <v>#REF!</v>
      </c>
      <c r="G78" s="43" t="e">
        <f>#REF!</f>
        <v>#REF!</v>
      </c>
      <c r="H78" s="41" t="e">
        <f>#REF!</f>
        <v>#REF!</v>
      </c>
      <c r="I78" s="42" t="e">
        <f>#REF!</f>
        <v>#REF!</v>
      </c>
      <c r="J78" s="38" t="e">
        <f>#REF!</f>
        <v>#REF!</v>
      </c>
      <c r="K78" s="38" t="e">
        <f>#REF!</f>
        <v>#REF!</v>
      </c>
    </row>
  </sheetData>
  <mergeCells count="1">
    <mergeCell ref="A1:K1"/>
  </mergeCells>
  <phoneticPr fontId="7" type="noConversion"/>
  <pageMargins left="0.25" right="0.25" top="0.75" bottom="0.75" header="0.3" footer="0.3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N240"/>
  <sheetViews>
    <sheetView view="pageBreakPreview" zoomScale="70" zoomScaleNormal="85" zoomScaleSheetLayoutView="70" workbookViewId="0">
      <pane xSplit="3" ySplit="4" topLeftCell="D5" activePane="bottomRight" state="frozen"/>
      <selection activeCell="H7" sqref="H7"/>
      <selection pane="topRight" activeCell="H7" sqref="H7"/>
      <selection pane="bottomLeft" activeCell="H7" sqref="H7"/>
      <selection pane="bottomRight" activeCell="G11" sqref="G11"/>
    </sheetView>
  </sheetViews>
  <sheetFormatPr defaultColWidth="8.88671875" defaultRowHeight="16.5" customHeight="1"/>
  <cols>
    <col min="1" max="2" width="9.109375" style="7" customWidth="1"/>
    <col min="3" max="3" width="46.109375" style="11" customWidth="1"/>
    <col min="4" max="4" width="11.44140625" style="11" customWidth="1"/>
    <col min="5" max="5" width="11.109375" style="11" customWidth="1"/>
    <col min="6" max="6" width="10.88671875" style="7" customWidth="1"/>
    <col min="7" max="7" width="7.6640625" style="7" customWidth="1"/>
    <col min="8" max="8" width="13.88671875" style="7" customWidth="1"/>
    <col min="9" max="9" width="9" style="7" customWidth="1"/>
    <col min="10" max="10" width="11.109375" style="12" customWidth="1"/>
    <col min="11" max="11" width="9.44140625" style="12" customWidth="1"/>
    <col min="12" max="12" width="9.109375" style="12" customWidth="1"/>
    <col min="13" max="13" width="8.33203125" style="12" customWidth="1"/>
    <col min="14" max="14" width="23.44140625" style="12" customWidth="1"/>
    <col min="15" max="16384" width="8.88671875" style="7"/>
  </cols>
  <sheetData>
    <row r="1" spans="1:14" s="1" customFormat="1" ht="39" customHeight="1">
      <c r="A1" s="286" t="e">
        <f>#REF!</f>
        <v>#REF!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</row>
    <row r="2" spans="1:14" ht="13.5" customHeight="1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3" t="e">
        <f>#REF!</f>
        <v>#REF!</v>
      </c>
      <c r="F2" s="4" t="e">
        <f>#REF!</f>
        <v>#REF!</v>
      </c>
      <c r="G2" s="4" t="e">
        <f>#REF!</f>
        <v>#REF!</v>
      </c>
      <c r="H2" s="4" t="e">
        <f>#REF!</f>
        <v>#REF!</v>
      </c>
      <c r="I2" s="5" t="e">
        <f>#REF!</f>
        <v>#REF!</v>
      </c>
      <c r="J2" s="6" t="e">
        <f>#REF!</f>
        <v>#REF!</v>
      </c>
      <c r="K2" s="6" t="e">
        <f>#REF!</f>
        <v>#REF!</v>
      </c>
      <c r="L2" s="6" t="e">
        <f>#REF!</f>
        <v>#REF!</v>
      </c>
      <c r="M2" s="6" t="e">
        <f>#REF!</f>
        <v>#REF!</v>
      </c>
      <c r="N2" s="2" t="e">
        <f>#REF!</f>
        <v>#REF!</v>
      </c>
    </row>
    <row r="3" spans="1:14" ht="20.45" customHeight="1">
      <c r="A3" s="85" t="e">
        <f>#REF!</f>
        <v>#REF!</v>
      </c>
      <c r="B3" s="85" t="e">
        <f>#REF!</f>
        <v>#REF!</v>
      </c>
      <c r="C3" s="86" t="e">
        <f>#REF!</f>
        <v>#REF!</v>
      </c>
      <c r="D3" s="49" t="e">
        <f>#REF!</f>
        <v>#REF!</v>
      </c>
      <c r="E3" s="49" t="e">
        <f>#REF!</f>
        <v>#REF!</v>
      </c>
      <c r="F3" s="50" t="e">
        <f>#REF!</f>
        <v>#REF!</v>
      </c>
      <c r="G3" s="50" t="e">
        <f>#REF!</f>
        <v>#REF!</v>
      </c>
      <c r="H3" s="85" t="e">
        <f>#REF!</f>
        <v>#REF!</v>
      </c>
      <c r="I3" s="85" t="e">
        <f>#REF!</f>
        <v>#REF!</v>
      </c>
      <c r="J3" s="85" t="e">
        <f>#REF!</f>
        <v>#REF!</v>
      </c>
      <c r="K3" s="85" t="e">
        <f>#REF!</f>
        <v>#REF!</v>
      </c>
      <c r="L3" s="85" t="e">
        <f>#REF!</f>
        <v>#REF!</v>
      </c>
      <c r="M3" s="85" t="e">
        <f>#REF!</f>
        <v>#REF!</v>
      </c>
      <c r="N3" s="50" t="e">
        <f>#REF!</f>
        <v>#REF!</v>
      </c>
    </row>
    <row r="4" spans="1:14" ht="20.45" customHeight="1">
      <c r="A4" s="51" t="e">
        <f>#REF!</f>
        <v>#REF!</v>
      </c>
      <c r="B4" s="51" t="e">
        <f>#REF!</f>
        <v>#REF!</v>
      </c>
      <c r="C4" s="52" t="e">
        <f>#REF!</f>
        <v>#REF!</v>
      </c>
      <c r="D4" s="53" t="e">
        <f>#REF!</f>
        <v>#REF!</v>
      </c>
      <c r="E4" s="53" t="e">
        <f>#REF!</f>
        <v>#REF!</v>
      </c>
      <c r="F4" s="54" t="e">
        <f>SUM(F5:F241)</f>
        <v>#REF!</v>
      </c>
      <c r="G4" s="54" t="e">
        <f t="shared" ref="G4:I4" si="0">SUM(G5:G241)</f>
        <v>#REF!</v>
      </c>
      <c r="H4" s="54" t="e">
        <f t="shared" si="0"/>
        <v>#REF!</v>
      </c>
      <c r="I4" s="54" t="e">
        <f t="shared" si="0"/>
        <v>#REF!</v>
      </c>
      <c r="J4" s="55" t="e">
        <f>#REF!</f>
        <v>#REF!</v>
      </c>
      <c r="K4" s="55" t="e">
        <f>#REF!</f>
        <v>#REF!</v>
      </c>
      <c r="L4" s="55" t="e">
        <f>#REF!</f>
        <v>#REF!</v>
      </c>
      <c r="M4" s="55" t="e">
        <f>#REF!</f>
        <v>#REF!</v>
      </c>
      <c r="N4" s="51" t="e">
        <f>#REF!</f>
        <v>#REF!</v>
      </c>
    </row>
    <row r="5" spans="1:14" ht="20.45" customHeight="1">
      <c r="A5" s="56" t="e">
        <f>#REF!</f>
        <v>#REF!</v>
      </c>
      <c r="B5" s="56" t="e">
        <f>#REF!</f>
        <v>#REF!</v>
      </c>
      <c r="C5" s="57" t="e">
        <f>#REF!</f>
        <v>#REF!</v>
      </c>
      <c r="D5" s="57" t="e">
        <f>#REF!</f>
        <v>#REF!</v>
      </c>
      <c r="E5" s="57" t="e">
        <f>#REF!</f>
        <v>#REF!</v>
      </c>
      <c r="F5" s="58" t="e">
        <f>#REF!</f>
        <v>#REF!</v>
      </c>
      <c r="G5" s="58" t="e">
        <f>#REF!</f>
        <v>#REF!</v>
      </c>
      <c r="H5" s="59" t="e">
        <f>#REF!</f>
        <v>#REF!</v>
      </c>
      <c r="I5" s="60" t="e">
        <f>#REF!</f>
        <v>#REF!</v>
      </c>
      <c r="J5" s="61" t="e">
        <f>#REF!</f>
        <v>#REF!</v>
      </c>
      <c r="K5" s="70" t="e">
        <f>#REF!</f>
        <v>#REF!</v>
      </c>
      <c r="L5" s="73" t="e">
        <f>#REF!</f>
        <v>#REF!</v>
      </c>
      <c r="M5" s="70" t="e">
        <f>#REF!</f>
        <v>#REF!</v>
      </c>
      <c r="N5" s="56" t="e">
        <f>#REF!</f>
        <v>#REF!</v>
      </c>
    </row>
    <row r="6" spans="1:14" s="8" customFormat="1" ht="20.45" customHeight="1">
      <c r="A6" s="56" t="e">
        <f>#REF!</f>
        <v>#REF!</v>
      </c>
      <c r="B6" s="56" t="e">
        <f>#REF!</f>
        <v>#REF!</v>
      </c>
      <c r="C6" s="77" t="e">
        <f>#REF!</f>
        <v>#REF!</v>
      </c>
      <c r="D6" s="57" t="e">
        <f>#REF!</f>
        <v>#REF!</v>
      </c>
      <c r="E6" s="57" t="e">
        <f>#REF!</f>
        <v>#REF!</v>
      </c>
      <c r="F6" s="58" t="e">
        <f>#REF!</f>
        <v>#REF!</v>
      </c>
      <c r="G6" s="58" t="e">
        <f>#REF!</f>
        <v>#REF!</v>
      </c>
      <c r="H6" s="59" t="e">
        <f>#REF!</f>
        <v>#REF!</v>
      </c>
      <c r="I6" s="60" t="e">
        <f>#REF!</f>
        <v>#REF!</v>
      </c>
      <c r="J6" s="56" t="e">
        <f>#REF!</f>
        <v>#REF!</v>
      </c>
      <c r="K6" s="70" t="e">
        <f>#REF!</f>
        <v>#REF!</v>
      </c>
      <c r="L6" s="73" t="e">
        <f>#REF!</f>
        <v>#REF!</v>
      </c>
      <c r="M6" s="70" t="e">
        <f>#REF!</f>
        <v>#REF!</v>
      </c>
      <c r="N6" s="56" t="e">
        <f>#REF!</f>
        <v>#REF!</v>
      </c>
    </row>
    <row r="7" spans="1:14" s="8" customFormat="1" ht="20.45" customHeight="1">
      <c r="A7" s="56" t="e">
        <f>#REF!</f>
        <v>#REF!</v>
      </c>
      <c r="B7" s="56" t="e">
        <f>#REF!</f>
        <v>#REF!</v>
      </c>
      <c r="C7" s="77" t="e">
        <f>#REF!</f>
        <v>#REF!</v>
      </c>
      <c r="D7" s="57" t="e">
        <f>#REF!</f>
        <v>#REF!</v>
      </c>
      <c r="E7" s="57" t="e">
        <f>#REF!</f>
        <v>#REF!</v>
      </c>
      <c r="F7" s="58" t="e">
        <f>#REF!</f>
        <v>#REF!</v>
      </c>
      <c r="G7" s="58" t="e">
        <f>#REF!</f>
        <v>#REF!</v>
      </c>
      <c r="H7" s="59" t="e">
        <f>#REF!</f>
        <v>#REF!</v>
      </c>
      <c r="I7" s="60" t="e">
        <f>#REF!</f>
        <v>#REF!</v>
      </c>
      <c r="J7" s="56" t="e">
        <f>#REF!</f>
        <v>#REF!</v>
      </c>
      <c r="K7" s="70" t="e">
        <f>#REF!</f>
        <v>#REF!</v>
      </c>
      <c r="L7" s="73" t="e">
        <f>#REF!</f>
        <v>#REF!</v>
      </c>
      <c r="M7" s="70" t="e">
        <f>#REF!</f>
        <v>#REF!</v>
      </c>
      <c r="N7" s="56" t="e">
        <f>#REF!</f>
        <v>#REF!</v>
      </c>
    </row>
    <row r="8" spans="1:14" ht="20.45" customHeight="1">
      <c r="A8" s="56" t="e">
        <f>#REF!</f>
        <v>#REF!</v>
      </c>
      <c r="B8" s="56" t="e">
        <f>#REF!</f>
        <v>#REF!</v>
      </c>
      <c r="C8" s="77" t="e">
        <f>#REF!</f>
        <v>#REF!</v>
      </c>
      <c r="D8" s="57" t="e">
        <f>#REF!</f>
        <v>#REF!</v>
      </c>
      <c r="E8" s="57" t="e">
        <f>#REF!</f>
        <v>#REF!</v>
      </c>
      <c r="F8" s="58" t="e">
        <f>#REF!</f>
        <v>#REF!</v>
      </c>
      <c r="G8" s="58" t="e">
        <f>#REF!</f>
        <v>#REF!</v>
      </c>
      <c r="H8" s="59" t="e">
        <f>#REF!</f>
        <v>#REF!</v>
      </c>
      <c r="I8" s="60" t="e">
        <f>#REF!</f>
        <v>#REF!</v>
      </c>
      <c r="J8" s="61" t="e">
        <f>#REF!</f>
        <v>#REF!</v>
      </c>
      <c r="K8" s="70" t="e">
        <f>#REF!</f>
        <v>#REF!</v>
      </c>
      <c r="L8" s="73" t="e">
        <f>#REF!</f>
        <v>#REF!</v>
      </c>
      <c r="M8" s="70" t="e">
        <f>#REF!</f>
        <v>#REF!</v>
      </c>
      <c r="N8" s="56" t="e">
        <f>#REF!</f>
        <v>#REF!</v>
      </c>
    </row>
    <row r="9" spans="1:14" ht="20.45" customHeight="1">
      <c r="A9" s="56" t="e">
        <f>#REF!</f>
        <v>#REF!</v>
      </c>
      <c r="B9" s="56" t="e">
        <f>#REF!</f>
        <v>#REF!</v>
      </c>
      <c r="C9" s="77" t="e">
        <f>#REF!</f>
        <v>#REF!</v>
      </c>
      <c r="D9" s="57" t="e">
        <f>#REF!</f>
        <v>#REF!</v>
      </c>
      <c r="E9" s="57" t="e">
        <f>#REF!</f>
        <v>#REF!</v>
      </c>
      <c r="F9" s="58" t="e">
        <f>#REF!</f>
        <v>#REF!</v>
      </c>
      <c r="G9" s="58" t="e">
        <f>#REF!</f>
        <v>#REF!</v>
      </c>
      <c r="H9" s="59" t="e">
        <f>#REF!</f>
        <v>#REF!</v>
      </c>
      <c r="I9" s="60" t="e">
        <f>#REF!</f>
        <v>#REF!</v>
      </c>
      <c r="J9" s="61" t="e">
        <f>#REF!</f>
        <v>#REF!</v>
      </c>
      <c r="K9" s="70" t="e">
        <f>#REF!</f>
        <v>#REF!</v>
      </c>
      <c r="L9" s="73" t="e">
        <f>#REF!</f>
        <v>#REF!</v>
      </c>
      <c r="M9" s="70" t="e">
        <f>#REF!</f>
        <v>#REF!</v>
      </c>
      <c r="N9" s="56" t="e">
        <f>#REF!</f>
        <v>#REF!</v>
      </c>
    </row>
    <row r="10" spans="1:14" ht="20.45" customHeight="1">
      <c r="A10" s="56" t="e">
        <f>#REF!</f>
        <v>#REF!</v>
      </c>
      <c r="B10" s="56" t="e">
        <f>#REF!</f>
        <v>#REF!</v>
      </c>
      <c r="C10" s="77" t="e">
        <f>#REF!</f>
        <v>#REF!</v>
      </c>
      <c r="D10" s="57" t="e">
        <f>#REF!</f>
        <v>#REF!</v>
      </c>
      <c r="E10" s="57" t="e">
        <f>#REF!</f>
        <v>#REF!</v>
      </c>
      <c r="F10" s="58" t="e">
        <f>#REF!</f>
        <v>#REF!</v>
      </c>
      <c r="G10" s="58" t="e">
        <f>#REF!</f>
        <v>#REF!</v>
      </c>
      <c r="H10" s="59" t="e">
        <f>#REF!</f>
        <v>#REF!</v>
      </c>
      <c r="I10" s="60" t="e">
        <f>#REF!</f>
        <v>#REF!</v>
      </c>
      <c r="J10" s="61" t="e">
        <f>#REF!</f>
        <v>#REF!</v>
      </c>
      <c r="K10" s="70" t="e">
        <f>#REF!</f>
        <v>#REF!</v>
      </c>
      <c r="L10" s="73" t="e">
        <f>#REF!</f>
        <v>#REF!</v>
      </c>
      <c r="M10" s="70" t="e">
        <f>#REF!</f>
        <v>#REF!</v>
      </c>
      <c r="N10" s="56" t="e">
        <f>#REF!</f>
        <v>#REF!</v>
      </c>
    </row>
    <row r="11" spans="1:14" ht="20.45" customHeight="1">
      <c r="A11" s="56" t="e">
        <f>#REF!</f>
        <v>#REF!</v>
      </c>
      <c r="B11" s="56" t="e">
        <f>#REF!</f>
        <v>#REF!</v>
      </c>
      <c r="C11" s="77" t="e">
        <f>#REF!</f>
        <v>#REF!</v>
      </c>
      <c r="D11" s="57" t="e">
        <f>#REF!</f>
        <v>#REF!</v>
      </c>
      <c r="E11" s="57" t="e">
        <f>#REF!</f>
        <v>#REF!</v>
      </c>
      <c r="F11" s="58" t="e">
        <f>#REF!</f>
        <v>#REF!</v>
      </c>
      <c r="G11" s="58" t="e">
        <f>#REF!</f>
        <v>#REF!</v>
      </c>
      <c r="H11" s="59" t="e">
        <f>#REF!</f>
        <v>#REF!</v>
      </c>
      <c r="I11" s="60" t="e">
        <f>#REF!</f>
        <v>#REF!</v>
      </c>
      <c r="J11" s="61" t="e">
        <f>#REF!</f>
        <v>#REF!</v>
      </c>
      <c r="K11" s="70" t="e">
        <f>#REF!</f>
        <v>#REF!</v>
      </c>
      <c r="L11" s="73" t="e">
        <f>#REF!</f>
        <v>#REF!</v>
      </c>
      <c r="M11" s="70" t="e">
        <f>#REF!</f>
        <v>#REF!</v>
      </c>
      <c r="N11" s="56" t="e">
        <f>#REF!</f>
        <v>#REF!</v>
      </c>
    </row>
    <row r="12" spans="1:14" ht="20.45" customHeight="1">
      <c r="A12" s="56" t="e">
        <f>#REF!</f>
        <v>#REF!</v>
      </c>
      <c r="B12" s="56" t="e">
        <f>#REF!</f>
        <v>#REF!</v>
      </c>
      <c r="C12" s="77" t="e">
        <f>#REF!</f>
        <v>#REF!</v>
      </c>
      <c r="D12" s="57" t="e">
        <f>#REF!</f>
        <v>#REF!</v>
      </c>
      <c r="E12" s="57" t="e">
        <f>#REF!</f>
        <v>#REF!</v>
      </c>
      <c r="F12" s="62" t="e">
        <f>#REF!</f>
        <v>#REF!</v>
      </c>
      <c r="G12" s="58" t="e">
        <f>#REF!</f>
        <v>#REF!</v>
      </c>
      <c r="H12" s="59" t="e">
        <f>#REF!</f>
        <v>#REF!</v>
      </c>
      <c r="I12" s="60" t="e">
        <f>#REF!</f>
        <v>#REF!</v>
      </c>
      <c r="J12" s="61" t="e">
        <f>#REF!</f>
        <v>#REF!</v>
      </c>
      <c r="K12" s="70" t="e">
        <f>#REF!</f>
        <v>#REF!</v>
      </c>
      <c r="L12" s="73" t="e">
        <f>#REF!</f>
        <v>#REF!</v>
      </c>
      <c r="M12" s="70" t="e">
        <f>#REF!</f>
        <v>#REF!</v>
      </c>
      <c r="N12" s="56" t="e">
        <f>#REF!</f>
        <v>#REF!</v>
      </c>
    </row>
    <row r="13" spans="1:14" ht="20.45" customHeight="1">
      <c r="A13" s="56" t="e">
        <f>#REF!</f>
        <v>#REF!</v>
      </c>
      <c r="B13" s="56" t="e">
        <f>#REF!</f>
        <v>#REF!</v>
      </c>
      <c r="C13" s="77" t="e">
        <f>#REF!</f>
        <v>#REF!</v>
      </c>
      <c r="D13" s="57" t="e">
        <f>#REF!</f>
        <v>#REF!</v>
      </c>
      <c r="E13" s="57" t="e">
        <f>#REF!</f>
        <v>#REF!</v>
      </c>
      <c r="F13" s="58" t="e">
        <f>#REF!</f>
        <v>#REF!</v>
      </c>
      <c r="G13" s="58" t="e">
        <f>#REF!</f>
        <v>#REF!</v>
      </c>
      <c r="H13" s="59" t="e">
        <f>#REF!</f>
        <v>#REF!</v>
      </c>
      <c r="I13" s="60" t="e">
        <f>#REF!</f>
        <v>#REF!</v>
      </c>
      <c r="J13" s="61" t="e">
        <f>#REF!</f>
        <v>#REF!</v>
      </c>
      <c r="K13" s="70" t="e">
        <f>#REF!</f>
        <v>#REF!</v>
      </c>
      <c r="L13" s="73" t="e">
        <f>#REF!</f>
        <v>#REF!</v>
      </c>
      <c r="M13" s="70" t="e">
        <f>#REF!</f>
        <v>#REF!</v>
      </c>
      <c r="N13" s="56" t="e">
        <f>#REF!</f>
        <v>#REF!</v>
      </c>
    </row>
    <row r="14" spans="1:14" ht="20.45" customHeight="1">
      <c r="A14" s="56" t="e">
        <f>#REF!</f>
        <v>#REF!</v>
      </c>
      <c r="B14" s="56" t="e">
        <f>#REF!</f>
        <v>#REF!</v>
      </c>
      <c r="C14" s="78" t="e">
        <f>#REF!</f>
        <v>#REF!</v>
      </c>
      <c r="D14" s="63" t="e">
        <f>#REF!</f>
        <v>#REF!</v>
      </c>
      <c r="E14" s="63" t="e">
        <f>#REF!</f>
        <v>#REF!</v>
      </c>
      <c r="F14" s="64" t="e">
        <f>#REF!</f>
        <v>#REF!</v>
      </c>
      <c r="G14" s="64" t="e">
        <f>#REF!</f>
        <v>#REF!</v>
      </c>
      <c r="H14" s="65" t="e">
        <f>#REF!</f>
        <v>#REF!</v>
      </c>
      <c r="I14" s="66" t="e">
        <f>#REF!</f>
        <v>#REF!</v>
      </c>
      <c r="J14" s="84" t="e">
        <f>#REF!</f>
        <v>#REF!</v>
      </c>
      <c r="K14" s="71" t="e">
        <f>#REF!</f>
        <v>#REF!</v>
      </c>
      <c r="L14" s="73" t="e">
        <f>#REF!</f>
        <v>#REF!</v>
      </c>
      <c r="M14" s="71" t="e">
        <f>#REF!</f>
        <v>#REF!</v>
      </c>
      <c r="N14" s="47" t="e">
        <f>#REF!</f>
        <v>#REF!</v>
      </c>
    </row>
    <row r="15" spans="1:14" ht="20.45" customHeight="1">
      <c r="A15" s="56" t="e">
        <f>#REF!</f>
        <v>#REF!</v>
      </c>
      <c r="B15" s="56" t="e">
        <f>#REF!</f>
        <v>#REF!</v>
      </c>
      <c r="C15" s="78" t="e">
        <f>#REF!</f>
        <v>#REF!</v>
      </c>
      <c r="D15" s="63" t="e">
        <f>#REF!</f>
        <v>#REF!</v>
      </c>
      <c r="E15" s="63" t="e">
        <f>#REF!</f>
        <v>#REF!</v>
      </c>
      <c r="F15" s="64" t="e">
        <f>#REF!</f>
        <v>#REF!</v>
      </c>
      <c r="G15" s="64" t="e">
        <f>#REF!</f>
        <v>#REF!</v>
      </c>
      <c r="H15" s="65" t="e">
        <f>#REF!</f>
        <v>#REF!</v>
      </c>
      <c r="I15" s="66" t="e">
        <f>#REF!</f>
        <v>#REF!</v>
      </c>
      <c r="J15" s="67" t="e">
        <f>#REF!</f>
        <v>#REF!</v>
      </c>
      <c r="K15" s="71" t="e">
        <f>#REF!</f>
        <v>#REF!</v>
      </c>
      <c r="L15" s="73" t="e">
        <f>#REF!</f>
        <v>#REF!</v>
      </c>
      <c r="M15" s="71" t="e">
        <f>#REF!</f>
        <v>#REF!</v>
      </c>
      <c r="N15" s="56" t="e">
        <f>#REF!</f>
        <v>#REF!</v>
      </c>
    </row>
    <row r="16" spans="1:14" s="9" customFormat="1" ht="20.45" customHeight="1">
      <c r="A16" s="56" t="e">
        <f>#REF!</f>
        <v>#REF!</v>
      </c>
      <c r="B16" s="56" t="e">
        <f>#REF!</f>
        <v>#REF!</v>
      </c>
      <c r="C16" s="78" t="e">
        <f>#REF!</f>
        <v>#REF!</v>
      </c>
      <c r="D16" s="63" t="e">
        <f>#REF!</f>
        <v>#REF!</v>
      </c>
      <c r="E16" s="63" t="e">
        <f>#REF!</f>
        <v>#REF!</v>
      </c>
      <c r="F16" s="64" t="e">
        <f>#REF!</f>
        <v>#REF!</v>
      </c>
      <c r="G16" s="64" t="e">
        <f>#REF!</f>
        <v>#REF!</v>
      </c>
      <c r="H16" s="65" t="e">
        <f>#REF!</f>
        <v>#REF!</v>
      </c>
      <c r="I16" s="66" t="e">
        <f>#REF!</f>
        <v>#REF!</v>
      </c>
      <c r="J16" s="67" t="e">
        <f>#REF!</f>
        <v>#REF!</v>
      </c>
      <c r="K16" s="71" t="e">
        <f>#REF!</f>
        <v>#REF!</v>
      </c>
      <c r="L16" s="73" t="e">
        <f>#REF!</f>
        <v>#REF!</v>
      </c>
      <c r="M16" s="71" t="e">
        <f>#REF!</f>
        <v>#REF!</v>
      </c>
      <c r="N16" s="56" t="e">
        <f>#REF!</f>
        <v>#REF!</v>
      </c>
    </row>
    <row r="17" spans="1:14" s="10" customFormat="1" ht="20.45" customHeight="1">
      <c r="A17" s="56" t="e">
        <f>#REF!</f>
        <v>#REF!</v>
      </c>
      <c r="B17" s="56" t="e">
        <f>#REF!</f>
        <v>#REF!</v>
      </c>
      <c r="C17" s="78" t="e">
        <f>#REF!</f>
        <v>#REF!</v>
      </c>
      <c r="D17" s="63" t="e">
        <f>#REF!</f>
        <v>#REF!</v>
      </c>
      <c r="E17" s="63" t="e">
        <f>#REF!</f>
        <v>#REF!</v>
      </c>
      <c r="F17" s="64" t="e">
        <f>#REF!</f>
        <v>#REF!</v>
      </c>
      <c r="G17" s="64" t="e">
        <f>#REF!</f>
        <v>#REF!</v>
      </c>
      <c r="H17" s="65" t="e">
        <f>#REF!</f>
        <v>#REF!</v>
      </c>
      <c r="I17" s="66" t="e">
        <f>#REF!</f>
        <v>#REF!</v>
      </c>
      <c r="J17" s="68" t="e">
        <f>#REF!</f>
        <v>#REF!</v>
      </c>
      <c r="K17" s="71" t="e">
        <f>#REF!</f>
        <v>#REF!</v>
      </c>
      <c r="L17" s="72" t="e">
        <f>#REF!</f>
        <v>#REF!</v>
      </c>
      <c r="M17" s="71" t="e">
        <f>#REF!</f>
        <v>#REF!</v>
      </c>
      <c r="N17" s="56" t="e">
        <f>#REF!</f>
        <v>#REF!</v>
      </c>
    </row>
    <row r="18" spans="1:14" s="8" customFormat="1" ht="20.45" customHeight="1">
      <c r="A18" s="56" t="e">
        <f>#REF!</f>
        <v>#REF!</v>
      </c>
      <c r="B18" s="56" t="e">
        <f>#REF!</f>
        <v>#REF!</v>
      </c>
      <c r="C18" s="78" t="e">
        <f>#REF!</f>
        <v>#REF!</v>
      </c>
      <c r="D18" s="63" t="e">
        <f>#REF!</f>
        <v>#REF!</v>
      </c>
      <c r="E18" s="63" t="e">
        <f>#REF!</f>
        <v>#REF!</v>
      </c>
      <c r="F18" s="64" t="e">
        <f>#REF!</f>
        <v>#REF!</v>
      </c>
      <c r="G18" s="64" t="e">
        <f>#REF!</f>
        <v>#REF!</v>
      </c>
      <c r="H18" s="65" t="e">
        <f>#REF!</f>
        <v>#REF!</v>
      </c>
      <c r="I18" s="66" t="e">
        <f>#REF!</f>
        <v>#REF!</v>
      </c>
      <c r="J18" s="68" t="e">
        <f>#REF!</f>
        <v>#REF!</v>
      </c>
      <c r="K18" s="71" t="e">
        <f>#REF!</f>
        <v>#REF!</v>
      </c>
      <c r="L18" s="72" t="e">
        <f>#REF!</f>
        <v>#REF!</v>
      </c>
      <c r="M18" s="71" t="e">
        <f>#REF!</f>
        <v>#REF!</v>
      </c>
      <c r="N18" s="56" t="e">
        <f>#REF!</f>
        <v>#REF!</v>
      </c>
    </row>
    <row r="19" spans="1:14" s="8" customFormat="1" ht="20.45" customHeight="1">
      <c r="A19" s="56" t="e">
        <f>#REF!</f>
        <v>#REF!</v>
      </c>
      <c r="B19" s="56" t="e">
        <f>#REF!</f>
        <v>#REF!</v>
      </c>
      <c r="C19" s="78" t="e">
        <f>#REF!</f>
        <v>#REF!</v>
      </c>
      <c r="D19" s="63" t="e">
        <f>#REF!</f>
        <v>#REF!</v>
      </c>
      <c r="E19" s="63" t="e">
        <f>#REF!</f>
        <v>#REF!</v>
      </c>
      <c r="F19" s="64" t="e">
        <f>#REF!</f>
        <v>#REF!</v>
      </c>
      <c r="G19" s="64" t="e">
        <f>#REF!</f>
        <v>#REF!</v>
      </c>
      <c r="H19" s="65" t="e">
        <f>#REF!</f>
        <v>#REF!</v>
      </c>
      <c r="I19" s="66" t="e">
        <f>#REF!</f>
        <v>#REF!</v>
      </c>
      <c r="J19" s="67" t="e">
        <f>#REF!</f>
        <v>#REF!</v>
      </c>
      <c r="K19" s="71" t="e">
        <f>#REF!</f>
        <v>#REF!</v>
      </c>
      <c r="L19" s="72" t="e">
        <f>#REF!</f>
        <v>#REF!</v>
      </c>
      <c r="M19" s="71" t="e">
        <f>#REF!</f>
        <v>#REF!</v>
      </c>
      <c r="N19" s="56" t="e">
        <f>#REF!</f>
        <v>#REF!</v>
      </c>
    </row>
    <row r="20" spans="1:14" ht="20.45" customHeight="1">
      <c r="A20" s="56" t="e">
        <f>#REF!</f>
        <v>#REF!</v>
      </c>
      <c r="B20" s="56" t="e">
        <f>#REF!</f>
        <v>#REF!</v>
      </c>
      <c r="C20" s="78" t="e">
        <f>#REF!</f>
        <v>#REF!</v>
      </c>
      <c r="D20" s="63" t="e">
        <f>#REF!</f>
        <v>#REF!</v>
      </c>
      <c r="E20" s="63" t="e">
        <f>#REF!</f>
        <v>#REF!</v>
      </c>
      <c r="F20" s="64" t="e">
        <f>#REF!</f>
        <v>#REF!</v>
      </c>
      <c r="G20" s="64" t="e">
        <f>#REF!</f>
        <v>#REF!</v>
      </c>
      <c r="H20" s="65" t="e">
        <f>#REF!</f>
        <v>#REF!</v>
      </c>
      <c r="I20" s="66" t="e">
        <f>#REF!</f>
        <v>#REF!</v>
      </c>
      <c r="J20" s="67" t="e">
        <f>#REF!</f>
        <v>#REF!</v>
      </c>
      <c r="K20" s="71" t="e">
        <f>#REF!</f>
        <v>#REF!</v>
      </c>
      <c r="L20" s="72" t="e">
        <f>#REF!</f>
        <v>#REF!</v>
      </c>
      <c r="M20" s="71" t="e">
        <f>#REF!</f>
        <v>#REF!</v>
      </c>
      <c r="N20" s="56" t="e">
        <f>#REF!</f>
        <v>#REF!</v>
      </c>
    </row>
    <row r="21" spans="1:14" ht="20.45" customHeight="1">
      <c r="A21" s="56" t="e">
        <f>#REF!</f>
        <v>#REF!</v>
      </c>
      <c r="B21" s="56" t="e">
        <f>#REF!</f>
        <v>#REF!</v>
      </c>
      <c r="C21" s="78" t="e">
        <f>#REF!</f>
        <v>#REF!</v>
      </c>
      <c r="D21" s="63" t="e">
        <f>#REF!</f>
        <v>#REF!</v>
      </c>
      <c r="E21" s="63" t="e">
        <f>#REF!</f>
        <v>#REF!</v>
      </c>
      <c r="F21" s="64" t="e">
        <f>#REF!</f>
        <v>#REF!</v>
      </c>
      <c r="G21" s="64" t="e">
        <f>#REF!</f>
        <v>#REF!</v>
      </c>
      <c r="H21" s="65" t="e">
        <f>#REF!</f>
        <v>#REF!</v>
      </c>
      <c r="I21" s="66" t="e">
        <f>#REF!</f>
        <v>#REF!</v>
      </c>
      <c r="J21" s="67" t="e">
        <f>#REF!</f>
        <v>#REF!</v>
      </c>
      <c r="K21" s="71" t="e">
        <f>#REF!</f>
        <v>#REF!</v>
      </c>
      <c r="L21" s="72" t="e">
        <f>#REF!</f>
        <v>#REF!</v>
      </c>
      <c r="M21" s="71" t="e">
        <f>#REF!</f>
        <v>#REF!</v>
      </c>
      <c r="N21" s="56" t="e">
        <f>#REF!</f>
        <v>#REF!</v>
      </c>
    </row>
    <row r="22" spans="1:14" ht="20.45" customHeight="1">
      <c r="A22" s="56" t="e">
        <f>#REF!</f>
        <v>#REF!</v>
      </c>
      <c r="B22" s="56" t="e">
        <f>#REF!</f>
        <v>#REF!</v>
      </c>
      <c r="C22" s="78" t="e">
        <f>#REF!</f>
        <v>#REF!</v>
      </c>
      <c r="D22" s="63" t="e">
        <f>#REF!</f>
        <v>#REF!</v>
      </c>
      <c r="E22" s="63" t="e">
        <f>#REF!</f>
        <v>#REF!</v>
      </c>
      <c r="F22" s="64" t="e">
        <f>#REF!</f>
        <v>#REF!</v>
      </c>
      <c r="G22" s="64" t="e">
        <f>#REF!</f>
        <v>#REF!</v>
      </c>
      <c r="H22" s="65" t="e">
        <f>#REF!</f>
        <v>#REF!</v>
      </c>
      <c r="I22" s="66" t="e">
        <f>#REF!</f>
        <v>#REF!</v>
      </c>
      <c r="J22" s="67" t="e">
        <f>#REF!</f>
        <v>#REF!</v>
      </c>
      <c r="K22" s="71" t="e">
        <f>#REF!</f>
        <v>#REF!</v>
      </c>
      <c r="L22" s="72" t="e">
        <f>#REF!</f>
        <v>#REF!</v>
      </c>
      <c r="M22" s="71" t="e">
        <f>#REF!</f>
        <v>#REF!</v>
      </c>
      <c r="N22" s="56" t="e">
        <f>#REF!</f>
        <v>#REF!</v>
      </c>
    </row>
    <row r="23" spans="1:14" ht="20.45" customHeight="1">
      <c r="A23" s="56" t="e">
        <f>#REF!</f>
        <v>#REF!</v>
      </c>
      <c r="B23" s="56" t="e">
        <f>#REF!</f>
        <v>#REF!</v>
      </c>
      <c r="C23" s="78" t="e">
        <f>#REF!</f>
        <v>#REF!</v>
      </c>
      <c r="D23" s="63" t="e">
        <f>#REF!</f>
        <v>#REF!</v>
      </c>
      <c r="E23" s="63" t="e">
        <f>#REF!</f>
        <v>#REF!</v>
      </c>
      <c r="F23" s="64" t="e">
        <f>#REF!</f>
        <v>#REF!</v>
      </c>
      <c r="G23" s="64" t="e">
        <f>#REF!</f>
        <v>#REF!</v>
      </c>
      <c r="H23" s="65" t="e">
        <f>#REF!</f>
        <v>#REF!</v>
      </c>
      <c r="I23" s="66" t="e">
        <f>#REF!</f>
        <v>#REF!</v>
      </c>
      <c r="J23" s="67" t="e">
        <f>#REF!</f>
        <v>#REF!</v>
      </c>
      <c r="K23" s="71" t="e">
        <f>#REF!</f>
        <v>#REF!</v>
      </c>
      <c r="L23" s="72" t="e">
        <f>#REF!</f>
        <v>#REF!</v>
      </c>
      <c r="M23" s="71" t="e">
        <f>#REF!</f>
        <v>#REF!</v>
      </c>
      <c r="N23" s="56" t="e">
        <f>#REF!</f>
        <v>#REF!</v>
      </c>
    </row>
    <row r="24" spans="1:14" ht="20.45" customHeight="1">
      <c r="A24" s="56" t="e">
        <f>#REF!</f>
        <v>#REF!</v>
      </c>
      <c r="B24" s="56" t="e">
        <f>#REF!</f>
        <v>#REF!</v>
      </c>
      <c r="C24" s="78" t="e">
        <f>#REF!</f>
        <v>#REF!</v>
      </c>
      <c r="D24" s="63" t="e">
        <f>#REF!</f>
        <v>#REF!</v>
      </c>
      <c r="E24" s="63" t="e">
        <f>#REF!</f>
        <v>#REF!</v>
      </c>
      <c r="F24" s="64" t="e">
        <f>#REF!</f>
        <v>#REF!</v>
      </c>
      <c r="G24" s="64" t="e">
        <f>#REF!</f>
        <v>#REF!</v>
      </c>
      <c r="H24" s="65" t="e">
        <f>#REF!</f>
        <v>#REF!</v>
      </c>
      <c r="I24" s="66" t="e">
        <f>#REF!</f>
        <v>#REF!</v>
      </c>
      <c r="J24" s="67" t="e">
        <f>#REF!</f>
        <v>#REF!</v>
      </c>
      <c r="K24" s="71" t="e">
        <f>#REF!</f>
        <v>#REF!</v>
      </c>
      <c r="L24" s="72" t="e">
        <f>#REF!</f>
        <v>#REF!</v>
      </c>
      <c r="M24" s="71" t="e">
        <f>#REF!</f>
        <v>#REF!</v>
      </c>
      <c r="N24" s="56" t="e">
        <f>#REF!</f>
        <v>#REF!</v>
      </c>
    </row>
    <row r="25" spans="1:14" ht="20.45" customHeight="1">
      <c r="A25" s="56" t="e">
        <f>#REF!</f>
        <v>#REF!</v>
      </c>
      <c r="B25" s="56" t="e">
        <f>#REF!</f>
        <v>#REF!</v>
      </c>
      <c r="C25" s="78" t="e">
        <f>#REF!</f>
        <v>#REF!</v>
      </c>
      <c r="D25" s="63" t="e">
        <f>#REF!</f>
        <v>#REF!</v>
      </c>
      <c r="E25" s="63" t="e">
        <f>#REF!</f>
        <v>#REF!</v>
      </c>
      <c r="F25" s="64" t="e">
        <f>#REF!</f>
        <v>#REF!</v>
      </c>
      <c r="G25" s="64" t="e">
        <f>#REF!</f>
        <v>#REF!</v>
      </c>
      <c r="H25" s="65" t="e">
        <f>#REF!</f>
        <v>#REF!</v>
      </c>
      <c r="I25" s="66" t="e">
        <f>#REF!</f>
        <v>#REF!</v>
      </c>
      <c r="J25" s="67" t="e">
        <f>#REF!</f>
        <v>#REF!</v>
      </c>
      <c r="K25" s="71" t="e">
        <f>#REF!</f>
        <v>#REF!</v>
      </c>
      <c r="L25" s="72" t="e">
        <f>#REF!</f>
        <v>#REF!</v>
      </c>
      <c r="M25" s="71" t="e">
        <f>#REF!</f>
        <v>#REF!</v>
      </c>
      <c r="N25" s="56" t="e">
        <f>#REF!</f>
        <v>#REF!</v>
      </c>
    </row>
    <row r="26" spans="1:14" ht="20.45" customHeight="1">
      <c r="A26" s="56" t="e">
        <f>#REF!</f>
        <v>#REF!</v>
      </c>
      <c r="B26" s="56" t="e">
        <f>#REF!</f>
        <v>#REF!</v>
      </c>
      <c r="C26" s="78" t="e">
        <f>#REF!</f>
        <v>#REF!</v>
      </c>
      <c r="D26" s="63" t="e">
        <f>#REF!</f>
        <v>#REF!</v>
      </c>
      <c r="E26" s="63" t="e">
        <f>#REF!</f>
        <v>#REF!</v>
      </c>
      <c r="F26" s="64" t="e">
        <f>#REF!</f>
        <v>#REF!</v>
      </c>
      <c r="G26" s="64" t="e">
        <f>#REF!</f>
        <v>#REF!</v>
      </c>
      <c r="H26" s="65" t="e">
        <f>#REF!</f>
        <v>#REF!</v>
      </c>
      <c r="I26" s="66" t="e">
        <f>#REF!</f>
        <v>#REF!</v>
      </c>
      <c r="J26" s="67" t="e">
        <f>#REF!</f>
        <v>#REF!</v>
      </c>
      <c r="K26" s="71" t="e">
        <f>#REF!</f>
        <v>#REF!</v>
      </c>
      <c r="L26" s="72" t="e">
        <f>#REF!</f>
        <v>#REF!</v>
      </c>
      <c r="M26" s="71" t="e">
        <f>#REF!</f>
        <v>#REF!</v>
      </c>
      <c r="N26" s="56" t="e">
        <f>#REF!</f>
        <v>#REF!</v>
      </c>
    </row>
    <row r="27" spans="1:14" ht="20.45" customHeight="1">
      <c r="A27" s="56" t="e">
        <f>#REF!</f>
        <v>#REF!</v>
      </c>
      <c r="B27" s="56" t="e">
        <f>#REF!</f>
        <v>#REF!</v>
      </c>
      <c r="C27" s="78" t="e">
        <f>#REF!</f>
        <v>#REF!</v>
      </c>
      <c r="D27" s="63" t="e">
        <f>#REF!</f>
        <v>#REF!</v>
      </c>
      <c r="E27" s="63" t="e">
        <f>#REF!</f>
        <v>#REF!</v>
      </c>
      <c r="F27" s="64" t="e">
        <f>#REF!</f>
        <v>#REF!</v>
      </c>
      <c r="G27" s="64" t="e">
        <f>#REF!</f>
        <v>#REF!</v>
      </c>
      <c r="H27" s="65" t="e">
        <f>#REF!</f>
        <v>#REF!</v>
      </c>
      <c r="I27" s="66" t="e">
        <f>#REF!</f>
        <v>#REF!</v>
      </c>
      <c r="J27" s="67" t="e">
        <f>#REF!</f>
        <v>#REF!</v>
      </c>
      <c r="K27" s="71" t="e">
        <f>#REF!</f>
        <v>#REF!</v>
      </c>
      <c r="L27" s="72" t="e">
        <f>#REF!</f>
        <v>#REF!</v>
      </c>
      <c r="M27" s="71" t="e">
        <f>#REF!</f>
        <v>#REF!</v>
      </c>
      <c r="N27" s="56" t="e">
        <f>#REF!</f>
        <v>#REF!</v>
      </c>
    </row>
    <row r="28" spans="1:14" ht="20.45" customHeight="1">
      <c r="A28" s="56" t="e">
        <f>#REF!</f>
        <v>#REF!</v>
      </c>
      <c r="B28" s="56" t="e">
        <f>#REF!</f>
        <v>#REF!</v>
      </c>
      <c r="C28" s="78" t="e">
        <f>#REF!</f>
        <v>#REF!</v>
      </c>
      <c r="D28" s="63" t="e">
        <f>#REF!</f>
        <v>#REF!</v>
      </c>
      <c r="E28" s="63" t="e">
        <f>#REF!</f>
        <v>#REF!</v>
      </c>
      <c r="F28" s="64" t="e">
        <f>#REF!</f>
        <v>#REF!</v>
      </c>
      <c r="G28" s="64" t="e">
        <f>#REF!</f>
        <v>#REF!</v>
      </c>
      <c r="H28" s="65" t="e">
        <f>#REF!</f>
        <v>#REF!</v>
      </c>
      <c r="I28" s="66" t="e">
        <f>#REF!</f>
        <v>#REF!</v>
      </c>
      <c r="J28" s="67" t="e">
        <f>#REF!</f>
        <v>#REF!</v>
      </c>
      <c r="K28" s="71" t="e">
        <f>#REF!</f>
        <v>#REF!</v>
      </c>
      <c r="L28" s="72" t="e">
        <f>#REF!</f>
        <v>#REF!</v>
      </c>
      <c r="M28" s="71" t="e">
        <f>#REF!</f>
        <v>#REF!</v>
      </c>
      <c r="N28" s="56" t="e">
        <f>#REF!</f>
        <v>#REF!</v>
      </c>
    </row>
    <row r="29" spans="1:14" ht="20.45" customHeight="1">
      <c r="A29" s="56" t="e">
        <f>#REF!</f>
        <v>#REF!</v>
      </c>
      <c r="B29" s="56" t="e">
        <f>#REF!</f>
        <v>#REF!</v>
      </c>
      <c r="C29" s="78" t="e">
        <f>#REF!</f>
        <v>#REF!</v>
      </c>
      <c r="D29" s="63" t="e">
        <f>#REF!</f>
        <v>#REF!</v>
      </c>
      <c r="E29" s="63" t="e">
        <f>#REF!</f>
        <v>#REF!</v>
      </c>
      <c r="F29" s="64" t="e">
        <f>#REF!</f>
        <v>#REF!</v>
      </c>
      <c r="G29" s="64" t="e">
        <f>#REF!</f>
        <v>#REF!</v>
      </c>
      <c r="H29" s="65" t="e">
        <f>#REF!</f>
        <v>#REF!</v>
      </c>
      <c r="I29" s="66" t="e">
        <f>#REF!</f>
        <v>#REF!</v>
      </c>
      <c r="J29" s="67" t="e">
        <f>#REF!</f>
        <v>#REF!</v>
      </c>
      <c r="K29" s="71" t="e">
        <f>#REF!</f>
        <v>#REF!</v>
      </c>
      <c r="L29" s="72" t="e">
        <f>#REF!</f>
        <v>#REF!</v>
      </c>
      <c r="M29" s="71" t="e">
        <f>#REF!</f>
        <v>#REF!</v>
      </c>
      <c r="N29" s="12" t="e">
        <f>#REF!</f>
        <v>#REF!</v>
      </c>
    </row>
    <row r="30" spans="1:14" ht="20.45" customHeight="1">
      <c r="A30" s="56" t="e">
        <f>#REF!</f>
        <v>#REF!</v>
      </c>
      <c r="B30" s="56" t="e">
        <f>#REF!</f>
        <v>#REF!</v>
      </c>
      <c r="C30" s="78" t="e">
        <f>#REF!</f>
        <v>#REF!</v>
      </c>
      <c r="D30" s="63" t="e">
        <f>#REF!</f>
        <v>#REF!</v>
      </c>
      <c r="E30" s="63" t="e">
        <f>#REF!</f>
        <v>#REF!</v>
      </c>
      <c r="F30" s="64" t="e">
        <f>#REF!</f>
        <v>#REF!</v>
      </c>
      <c r="G30" s="64" t="e">
        <f>#REF!</f>
        <v>#REF!</v>
      </c>
      <c r="H30" s="65" t="e">
        <f>#REF!</f>
        <v>#REF!</v>
      </c>
      <c r="I30" s="66" t="e">
        <f>#REF!</f>
        <v>#REF!</v>
      </c>
      <c r="J30" s="67" t="e">
        <f>#REF!</f>
        <v>#REF!</v>
      </c>
      <c r="K30" s="71" t="e">
        <f>#REF!</f>
        <v>#REF!</v>
      </c>
      <c r="L30" s="72" t="e">
        <f>#REF!</f>
        <v>#REF!</v>
      </c>
      <c r="M30" s="71" t="e">
        <f>#REF!</f>
        <v>#REF!</v>
      </c>
      <c r="N30" s="56" t="e">
        <f>#REF!</f>
        <v>#REF!</v>
      </c>
    </row>
    <row r="31" spans="1:14" ht="20.45" customHeight="1">
      <c r="A31" s="56" t="e">
        <f>#REF!</f>
        <v>#REF!</v>
      </c>
      <c r="B31" s="56" t="e">
        <f>#REF!</f>
        <v>#REF!</v>
      </c>
      <c r="C31" s="78" t="e">
        <f>#REF!</f>
        <v>#REF!</v>
      </c>
      <c r="D31" s="63" t="e">
        <f>#REF!</f>
        <v>#REF!</v>
      </c>
      <c r="E31" s="63" t="e">
        <f>#REF!</f>
        <v>#REF!</v>
      </c>
      <c r="F31" s="64" t="e">
        <f>#REF!</f>
        <v>#REF!</v>
      </c>
      <c r="G31" s="64" t="e">
        <f>#REF!</f>
        <v>#REF!</v>
      </c>
      <c r="H31" s="65" t="e">
        <f>#REF!</f>
        <v>#REF!</v>
      </c>
      <c r="I31" s="66" t="e">
        <f>#REF!</f>
        <v>#REF!</v>
      </c>
      <c r="J31" s="67" t="e">
        <f>#REF!</f>
        <v>#REF!</v>
      </c>
      <c r="K31" s="71" t="e">
        <f>#REF!</f>
        <v>#REF!</v>
      </c>
      <c r="L31" s="72" t="e">
        <f>#REF!</f>
        <v>#REF!</v>
      </c>
      <c r="M31" s="71" t="e">
        <f>#REF!</f>
        <v>#REF!</v>
      </c>
      <c r="N31" s="56" t="e">
        <f>#REF!</f>
        <v>#REF!</v>
      </c>
    </row>
    <row r="32" spans="1:14" ht="20.45" customHeight="1">
      <c r="A32" s="56" t="e">
        <f>#REF!</f>
        <v>#REF!</v>
      </c>
      <c r="B32" s="56" t="e">
        <f>#REF!</f>
        <v>#REF!</v>
      </c>
      <c r="C32" s="78" t="e">
        <f>#REF!</f>
        <v>#REF!</v>
      </c>
      <c r="D32" s="63" t="e">
        <f>#REF!</f>
        <v>#REF!</v>
      </c>
      <c r="E32" s="63" t="e">
        <f>#REF!</f>
        <v>#REF!</v>
      </c>
      <c r="F32" s="64" t="e">
        <f>#REF!</f>
        <v>#REF!</v>
      </c>
      <c r="G32" s="64" t="e">
        <f>#REF!</f>
        <v>#REF!</v>
      </c>
      <c r="H32" s="65" t="e">
        <f>#REF!</f>
        <v>#REF!</v>
      </c>
      <c r="I32" s="66" t="e">
        <f>#REF!</f>
        <v>#REF!</v>
      </c>
      <c r="J32" s="67" t="e">
        <f>#REF!</f>
        <v>#REF!</v>
      </c>
      <c r="K32" s="71" t="e">
        <f>#REF!</f>
        <v>#REF!</v>
      </c>
      <c r="L32" s="72" t="e">
        <f>#REF!</f>
        <v>#REF!</v>
      </c>
      <c r="M32" s="71" t="e">
        <f>#REF!</f>
        <v>#REF!</v>
      </c>
      <c r="N32" s="56" t="e">
        <f>#REF!</f>
        <v>#REF!</v>
      </c>
    </row>
    <row r="33" spans="1:14" ht="20.45" customHeight="1">
      <c r="A33" s="56" t="e">
        <f>#REF!</f>
        <v>#REF!</v>
      </c>
      <c r="B33" s="56" t="e">
        <f>#REF!</f>
        <v>#REF!</v>
      </c>
      <c r="C33" s="78" t="e">
        <f>#REF!</f>
        <v>#REF!</v>
      </c>
      <c r="D33" s="63" t="e">
        <f>#REF!</f>
        <v>#REF!</v>
      </c>
      <c r="E33" s="63" t="e">
        <f>#REF!</f>
        <v>#REF!</v>
      </c>
      <c r="F33" s="64" t="e">
        <f>#REF!</f>
        <v>#REF!</v>
      </c>
      <c r="G33" s="64" t="e">
        <f>#REF!</f>
        <v>#REF!</v>
      </c>
      <c r="H33" s="65" t="e">
        <f>#REF!</f>
        <v>#REF!</v>
      </c>
      <c r="I33" s="66" t="e">
        <f>#REF!</f>
        <v>#REF!</v>
      </c>
      <c r="J33" s="67" t="e">
        <f>#REF!</f>
        <v>#REF!</v>
      </c>
      <c r="K33" s="71" t="e">
        <f>#REF!</f>
        <v>#REF!</v>
      </c>
      <c r="L33" s="72" t="e">
        <f>#REF!</f>
        <v>#REF!</v>
      </c>
      <c r="M33" s="71" t="e">
        <f>#REF!</f>
        <v>#REF!</v>
      </c>
      <c r="N33" s="56" t="e">
        <f>#REF!</f>
        <v>#REF!</v>
      </c>
    </row>
    <row r="34" spans="1:14" ht="20.45" customHeight="1">
      <c r="A34" s="56" t="e">
        <f>#REF!</f>
        <v>#REF!</v>
      </c>
      <c r="B34" s="56" t="e">
        <f>#REF!</f>
        <v>#REF!</v>
      </c>
      <c r="C34" s="78" t="e">
        <f>#REF!</f>
        <v>#REF!</v>
      </c>
      <c r="D34" s="63" t="e">
        <f>#REF!</f>
        <v>#REF!</v>
      </c>
      <c r="E34" s="63" t="e">
        <f>#REF!</f>
        <v>#REF!</v>
      </c>
      <c r="F34" s="64" t="e">
        <f>#REF!</f>
        <v>#REF!</v>
      </c>
      <c r="G34" s="64" t="e">
        <f>#REF!</f>
        <v>#REF!</v>
      </c>
      <c r="H34" s="65" t="e">
        <f>#REF!</f>
        <v>#REF!</v>
      </c>
      <c r="I34" s="66" t="e">
        <f>#REF!</f>
        <v>#REF!</v>
      </c>
      <c r="J34" s="67" t="e">
        <f>#REF!</f>
        <v>#REF!</v>
      </c>
      <c r="K34" s="71" t="e">
        <f>#REF!</f>
        <v>#REF!</v>
      </c>
      <c r="L34" s="72" t="e">
        <f>#REF!</f>
        <v>#REF!</v>
      </c>
      <c r="M34" s="71" t="e">
        <f>#REF!</f>
        <v>#REF!</v>
      </c>
      <c r="N34" s="56" t="e">
        <f>#REF!</f>
        <v>#REF!</v>
      </c>
    </row>
    <row r="35" spans="1:14" ht="20.45" customHeight="1">
      <c r="A35" s="56" t="e">
        <f>#REF!</f>
        <v>#REF!</v>
      </c>
      <c r="B35" s="56" t="e">
        <f>#REF!</f>
        <v>#REF!</v>
      </c>
      <c r="C35" s="78" t="e">
        <f>#REF!</f>
        <v>#REF!</v>
      </c>
      <c r="D35" s="63" t="e">
        <f>#REF!</f>
        <v>#REF!</v>
      </c>
      <c r="E35" s="63" t="e">
        <f>#REF!</f>
        <v>#REF!</v>
      </c>
      <c r="F35" s="64" t="e">
        <f>#REF!</f>
        <v>#REF!</v>
      </c>
      <c r="G35" s="64" t="e">
        <f>#REF!</f>
        <v>#REF!</v>
      </c>
      <c r="H35" s="65" t="e">
        <f>#REF!</f>
        <v>#REF!</v>
      </c>
      <c r="I35" s="66" t="e">
        <f>#REF!</f>
        <v>#REF!</v>
      </c>
      <c r="J35" s="67" t="e">
        <f>#REF!</f>
        <v>#REF!</v>
      </c>
      <c r="K35" s="71" t="e">
        <f>#REF!</f>
        <v>#REF!</v>
      </c>
      <c r="L35" s="72" t="e">
        <f>#REF!</f>
        <v>#REF!</v>
      </c>
      <c r="M35" s="71" t="e">
        <f>#REF!</f>
        <v>#REF!</v>
      </c>
      <c r="N35" s="56" t="e">
        <f>#REF!</f>
        <v>#REF!</v>
      </c>
    </row>
    <row r="36" spans="1:14" ht="20.45" customHeight="1">
      <c r="A36" s="56" t="e">
        <f>#REF!</f>
        <v>#REF!</v>
      </c>
      <c r="B36" s="56" t="e">
        <f>#REF!</f>
        <v>#REF!</v>
      </c>
      <c r="C36" s="78" t="e">
        <f>#REF!</f>
        <v>#REF!</v>
      </c>
      <c r="D36" s="63" t="e">
        <f>#REF!</f>
        <v>#REF!</v>
      </c>
      <c r="E36" s="63" t="e">
        <f>#REF!</f>
        <v>#REF!</v>
      </c>
      <c r="F36" s="64" t="e">
        <f>#REF!</f>
        <v>#REF!</v>
      </c>
      <c r="G36" s="64" t="e">
        <f>#REF!</f>
        <v>#REF!</v>
      </c>
      <c r="H36" s="65" t="e">
        <f>#REF!</f>
        <v>#REF!</v>
      </c>
      <c r="I36" s="66" t="e">
        <f>#REF!</f>
        <v>#REF!</v>
      </c>
      <c r="J36" s="67" t="e">
        <f>#REF!</f>
        <v>#REF!</v>
      </c>
      <c r="K36" s="71" t="e">
        <f>#REF!</f>
        <v>#REF!</v>
      </c>
      <c r="L36" s="72" t="e">
        <f>#REF!</f>
        <v>#REF!</v>
      </c>
      <c r="M36" s="71" t="e">
        <f>#REF!</f>
        <v>#REF!</v>
      </c>
      <c r="N36" s="56" t="e">
        <f>#REF!</f>
        <v>#REF!</v>
      </c>
    </row>
    <row r="37" spans="1:14" ht="20.45" customHeight="1">
      <c r="A37" s="56" t="e">
        <f>#REF!</f>
        <v>#REF!</v>
      </c>
      <c r="B37" s="56" t="e">
        <f>#REF!</f>
        <v>#REF!</v>
      </c>
      <c r="C37" s="78" t="e">
        <f>#REF!</f>
        <v>#REF!</v>
      </c>
      <c r="D37" s="63" t="e">
        <f>#REF!</f>
        <v>#REF!</v>
      </c>
      <c r="E37" s="63" t="e">
        <f>#REF!</f>
        <v>#REF!</v>
      </c>
      <c r="F37" s="64" t="e">
        <f>#REF!</f>
        <v>#REF!</v>
      </c>
      <c r="G37" s="64" t="e">
        <f>#REF!</f>
        <v>#REF!</v>
      </c>
      <c r="H37" s="65" t="e">
        <f>#REF!</f>
        <v>#REF!</v>
      </c>
      <c r="I37" s="66" t="e">
        <f>#REF!</f>
        <v>#REF!</v>
      </c>
      <c r="J37" s="67" t="e">
        <f>#REF!</f>
        <v>#REF!</v>
      </c>
      <c r="K37" s="71" t="e">
        <f>#REF!</f>
        <v>#REF!</v>
      </c>
      <c r="L37" s="72" t="e">
        <f>#REF!</f>
        <v>#REF!</v>
      </c>
      <c r="M37" s="71" t="e">
        <f>#REF!</f>
        <v>#REF!</v>
      </c>
      <c r="N37" s="56" t="e">
        <f>#REF!</f>
        <v>#REF!</v>
      </c>
    </row>
    <row r="38" spans="1:14" ht="20.45" customHeight="1">
      <c r="A38" s="56" t="e">
        <f>#REF!</f>
        <v>#REF!</v>
      </c>
      <c r="B38" s="56" t="e">
        <f>#REF!</f>
        <v>#REF!</v>
      </c>
      <c r="C38" s="77" t="e">
        <f>#REF!</f>
        <v>#REF!</v>
      </c>
      <c r="D38" s="57" t="e">
        <f>#REF!</f>
        <v>#REF!</v>
      </c>
      <c r="E38" s="57" t="e">
        <f>#REF!</f>
        <v>#REF!</v>
      </c>
      <c r="F38" s="60" t="e">
        <f>#REF!</f>
        <v>#REF!</v>
      </c>
      <c r="G38" s="60" t="e">
        <f>#REF!</f>
        <v>#REF!</v>
      </c>
      <c r="H38" s="69" t="e">
        <f>#REF!</f>
        <v>#REF!</v>
      </c>
      <c r="I38" s="60" t="e">
        <f>#REF!</f>
        <v>#REF!</v>
      </c>
      <c r="J38" s="56" t="e">
        <f>#REF!</f>
        <v>#REF!</v>
      </c>
      <c r="K38" s="70" t="e">
        <f>#REF!</f>
        <v>#REF!</v>
      </c>
      <c r="L38" s="73" t="e">
        <f>#REF!</f>
        <v>#REF!</v>
      </c>
      <c r="M38" s="70" t="e">
        <f>#REF!</f>
        <v>#REF!</v>
      </c>
      <c r="N38" s="56" t="e">
        <f>#REF!</f>
        <v>#REF!</v>
      </c>
    </row>
    <row r="39" spans="1:14" ht="20.45" customHeight="1">
      <c r="A39" s="56" t="e">
        <f>#REF!</f>
        <v>#REF!</v>
      </c>
      <c r="B39" s="56" t="e">
        <f>#REF!</f>
        <v>#REF!</v>
      </c>
      <c r="C39" s="77" t="e">
        <f>#REF!</f>
        <v>#REF!</v>
      </c>
      <c r="D39" s="57" t="e">
        <f>#REF!</f>
        <v>#REF!</v>
      </c>
      <c r="E39" s="57" t="e">
        <f>#REF!</f>
        <v>#REF!</v>
      </c>
      <c r="F39" s="60" t="e">
        <f>#REF!</f>
        <v>#REF!</v>
      </c>
      <c r="G39" s="60" t="e">
        <f>#REF!</f>
        <v>#REF!</v>
      </c>
      <c r="H39" s="69" t="e">
        <f>#REF!</f>
        <v>#REF!</v>
      </c>
      <c r="I39" s="60" t="e">
        <f>#REF!</f>
        <v>#REF!</v>
      </c>
      <c r="J39" s="56" t="e">
        <f>#REF!</f>
        <v>#REF!</v>
      </c>
      <c r="K39" s="70" t="e">
        <f>#REF!</f>
        <v>#REF!</v>
      </c>
      <c r="L39" s="73" t="e">
        <f>#REF!</f>
        <v>#REF!</v>
      </c>
      <c r="M39" s="70" t="e">
        <f>#REF!</f>
        <v>#REF!</v>
      </c>
      <c r="N39" s="56" t="e">
        <f>#REF!</f>
        <v>#REF!</v>
      </c>
    </row>
    <row r="40" spans="1:14" ht="20.45" customHeight="1">
      <c r="A40" s="56" t="e">
        <f>#REF!</f>
        <v>#REF!</v>
      </c>
      <c r="B40" s="56" t="e">
        <f>#REF!</f>
        <v>#REF!</v>
      </c>
      <c r="C40" s="77" t="e">
        <f>#REF!</f>
        <v>#REF!</v>
      </c>
      <c r="D40" s="57" t="e">
        <f>#REF!</f>
        <v>#REF!</v>
      </c>
      <c r="E40" s="57" t="e">
        <f>#REF!</f>
        <v>#REF!</v>
      </c>
      <c r="F40" s="60" t="e">
        <f>#REF!</f>
        <v>#REF!</v>
      </c>
      <c r="G40" s="60" t="e">
        <f>#REF!</f>
        <v>#REF!</v>
      </c>
      <c r="H40" s="69" t="e">
        <f>#REF!</f>
        <v>#REF!</v>
      </c>
      <c r="I40" s="60" t="e">
        <f>#REF!</f>
        <v>#REF!</v>
      </c>
      <c r="J40" s="47" t="e">
        <f>#REF!</f>
        <v>#REF!</v>
      </c>
      <c r="K40" s="70" t="e">
        <f>#REF!</f>
        <v>#REF!</v>
      </c>
      <c r="L40" s="73" t="e">
        <f>#REF!</f>
        <v>#REF!</v>
      </c>
      <c r="M40" s="70" t="e">
        <f>#REF!</f>
        <v>#REF!</v>
      </c>
      <c r="N40" s="47" t="e">
        <f>#REF!</f>
        <v>#REF!</v>
      </c>
    </row>
    <row r="41" spans="1:14" s="9" customFormat="1" ht="20.45" customHeight="1">
      <c r="A41" s="56" t="e">
        <f>#REF!</f>
        <v>#REF!</v>
      </c>
      <c r="B41" s="56" t="e">
        <f>#REF!</f>
        <v>#REF!</v>
      </c>
      <c r="C41" s="77" t="e">
        <f>#REF!</f>
        <v>#REF!</v>
      </c>
      <c r="D41" s="57" t="e">
        <f>#REF!</f>
        <v>#REF!</v>
      </c>
      <c r="E41" s="57" t="e">
        <f>#REF!</f>
        <v>#REF!</v>
      </c>
      <c r="F41" s="60" t="e">
        <f>#REF!</f>
        <v>#REF!</v>
      </c>
      <c r="G41" s="60" t="e">
        <f>#REF!</f>
        <v>#REF!</v>
      </c>
      <c r="H41" s="69" t="e">
        <f>#REF!</f>
        <v>#REF!</v>
      </c>
      <c r="I41" s="60" t="e">
        <f>#REF!</f>
        <v>#REF!</v>
      </c>
      <c r="J41" s="47" t="e">
        <f>#REF!</f>
        <v>#REF!</v>
      </c>
      <c r="K41" s="70" t="e">
        <f>#REF!</f>
        <v>#REF!</v>
      </c>
      <c r="L41" s="73" t="e">
        <f>#REF!</f>
        <v>#REF!</v>
      </c>
      <c r="M41" s="70" t="e">
        <f>#REF!</f>
        <v>#REF!</v>
      </c>
      <c r="N41" s="47" t="e">
        <f>#REF!</f>
        <v>#REF!</v>
      </c>
    </row>
    <row r="42" spans="1:14" s="9" customFormat="1" ht="20.45" customHeight="1">
      <c r="A42" s="56" t="e">
        <f>#REF!</f>
        <v>#REF!</v>
      </c>
      <c r="B42" s="56" t="e">
        <f>#REF!</f>
        <v>#REF!</v>
      </c>
      <c r="C42" s="77" t="e">
        <f>#REF!</f>
        <v>#REF!</v>
      </c>
      <c r="D42" s="57" t="e">
        <f>#REF!</f>
        <v>#REF!</v>
      </c>
      <c r="E42" s="57" t="e">
        <f>#REF!</f>
        <v>#REF!</v>
      </c>
      <c r="F42" s="60" t="e">
        <f>#REF!</f>
        <v>#REF!</v>
      </c>
      <c r="G42" s="60" t="e">
        <f>#REF!</f>
        <v>#REF!</v>
      </c>
      <c r="H42" s="69" t="e">
        <f>#REF!</f>
        <v>#REF!</v>
      </c>
      <c r="I42" s="60" t="e">
        <f>#REF!</f>
        <v>#REF!</v>
      </c>
      <c r="J42" s="47" t="e">
        <f>#REF!</f>
        <v>#REF!</v>
      </c>
      <c r="K42" s="70" t="e">
        <f>#REF!</f>
        <v>#REF!</v>
      </c>
      <c r="L42" s="73" t="e">
        <f>#REF!</f>
        <v>#REF!</v>
      </c>
      <c r="M42" s="70" t="e">
        <f>#REF!</f>
        <v>#REF!</v>
      </c>
      <c r="N42" s="47" t="e">
        <f>#REF!</f>
        <v>#REF!</v>
      </c>
    </row>
    <row r="43" spans="1:14" s="9" customFormat="1" ht="20.45" customHeight="1">
      <c r="A43" s="56" t="e">
        <f>#REF!</f>
        <v>#REF!</v>
      </c>
      <c r="B43" s="56" t="e">
        <f>#REF!</f>
        <v>#REF!</v>
      </c>
      <c r="C43" s="77" t="e">
        <f>#REF!</f>
        <v>#REF!</v>
      </c>
      <c r="D43" s="57" t="e">
        <f>#REF!</f>
        <v>#REF!</v>
      </c>
      <c r="E43" s="57" t="e">
        <f>#REF!</f>
        <v>#REF!</v>
      </c>
      <c r="F43" s="60" t="e">
        <f>#REF!</f>
        <v>#REF!</v>
      </c>
      <c r="G43" s="60" t="e">
        <f>#REF!</f>
        <v>#REF!</v>
      </c>
      <c r="H43" s="69" t="e">
        <f>#REF!</f>
        <v>#REF!</v>
      </c>
      <c r="I43" s="60" t="e">
        <f>#REF!</f>
        <v>#REF!</v>
      </c>
      <c r="J43" s="47" t="e">
        <f>#REF!</f>
        <v>#REF!</v>
      </c>
      <c r="K43" s="70" t="e">
        <f>#REF!</f>
        <v>#REF!</v>
      </c>
      <c r="L43" s="73" t="e">
        <f>#REF!</f>
        <v>#REF!</v>
      </c>
      <c r="M43" s="70" t="e">
        <f>#REF!</f>
        <v>#REF!</v>
      </c>
      <c r="N43" s="47" t="e">
        <f>#REF!</f>
        <v>#REF!</v>
      </c>
    </row>
    <row r="44" spans="1:14" s="9" customFormat="1" ht="20.45" customHeight="1">
      <c r="A44" s="56" t="e">
        <f>#REF!</f>
        <v>#REF!</v>
      </c>
      <c r="B44" s="56" t="e">
        <f>#REF!</f>
        <v>#REF!</v>
      </c>
      <c r="C44" s="77" t="e">
        <f>#REF!</f>
        <v>#REF!</v>
      </c>
      <c r="D44" s="57" t="e">
        <f>#REF!</f>
        <v>#REF!</v>
      </c>
      <c r="E44" s="57" t="e">
        <f>#REF!</f>
        <v>#REF!</v>
      </c>
      <c r="F44" s="60" t="e">
        <f>#REF!</f>
        <v>#REF!</v>
      </c>
      <c r="G44" s="60" t="e">
        <f>#REF!</f>
        <v>#REF!</v>
      </c>
      <c r="H44" s="69" t="e">
        <f>#REF!</f>
        <v>#REF!</v>
      </c>
      <c r="I44" s="60" t="e">
        <f>#REF!</f>
        <v>#REF!</v>
      </c>
      <c r="J44" s="56" t="e">
        <f>#REF!</f>
        <v>#REF!</v>
      </c>
      <c r="K44" s="70" t="e">
        <f>#REF!</f>
        <v>#REF!</v>
      </c>
      <c r="L44" s="73" t="e">
        <f>#REF!</f>
        <v>#REF!</v>
      </c>
      <c r="M44" s="70" t="e">
        <f>#REF!</f>
        <v>#REF!</v>
      </c>
      <c r="N44" s="56" t="e">
        <f>#REF!</f>
        <v>#REF!</v>
      </c>
    </row>
    <row r="45" spans="1:14" s="10" customFormat="1" ht="20.45" customHeight="1">
      <c r="A45" s="56" t="e">
        <f>#REF!</f>
        <v>#REF!</v>
      </c>
      <c r="B45" s="56" t="e">
        <f>#REF!</f>
        <v>#REF!</v>
      </c>
      <c r="C45" s="77" t="e">
        <f>#REF!</f>
        <v>#REF!</v>
      </c>
      <c r="D45" s="57" t="e">
        <f>#REF!</f>
        <v>#REF!</v>
      </c>
      <c r="E45" s="57" t="e">
        <f>#REF!</f>
        <v>#REF!</v>
      </c>
      <c r="F45" s="60" t="e">
        <f>#REF!</f>
        <v>#REF!</v>
      </c>
      <c r="G45" s="60" t="e">
        <f>#REF!</f>
        <v>#REF!</v>
      </c>
      <c r="H45" s="69" t="e">
        <f>#REF!</f>
        <v>#REF!</v>
      </c>
      <c r="I45" s="60" t="e">
        <f>#REF!</f>
        <v>#REF!</v>
      </c>
      <c r="J45" s="56" t="e">
        <f>#REF!</f>
        <v>#REF!</v>
      </c>
      <c r="K45" s="70" t="e">
        <f>#REF!</f>
        <v>#REF!</v>
      </c>
      <c r="L45" s="72" t="e">
        <f>#REF!</f>
        <v>#REF!</v>
      </c>
      <c r="M45" s="70" t="e">
        <f>#REF!</f>
        <v>#REF!</v>
      </c>
      <c r="N45" s="56" t="e">
        <f>#REF!</f>
        <v>#REF!</v>
      </c>
    </row>
    <row r="46" spans="1:14" s="8" customFormat="1" ht="20.45" customHeight="1">
      <c r="A46" s="56" t="e">
        <f>#REF!</f>
        <v>#REF!</v>
      </c>
      <c r="B46" s="56" t="e">
        <f>#REF!</f>
        <v>#REF!</v>
      </c>
      <c r="C46" s="77" t="e">
        <f>#REF!</f>
        <v>#REF!</v>
      </c>
      <c r="D46" s="57" t="e">
        <f>#REF!</f>
        <v>#REF!</v>
      </c>
      <c r="E46" s="57" t="e">
        <f>#REF!</f>
        <v>#REF!</v>
      </c>
      <c r="F46" s="60" t="e">
        <f>#REF!</f>
        <v>#REF!</v>
      </c>
      <c r="G46" s="60" t="e">
        <f>#REF!</f>
        <v>#REF!</v>
      </c>
      <c r="H46" s="69" t="e">
        <f>#REF!</f>
        <v>#REF!</v>
      </c>
      <c r="I46" s="60" t="e">
        <f>#REF!</f>
        <v>#REF!</v>
      </c>
      <c r="J46" s="56" t="e">
        <f>#REF!</f>
        <v>#REF!</v>
      </c>
      <c r="K46" s="70" t="e">
        <f>#REF!</f>
        <v>#REF!</v>
      </c>
      <c r="L46" s="72" t="e">
        <f>#REF!</f>
        <v>#REF!</v>
      </c>
      <c r="M46" s="70" t="e">
        <f>#REF!</f>
        <v>#REF!</v>
      </c>
      <c r="N46" s="56" t="e">
        <f>#REF!</f>
        <v>#REF!</v>
      </c>
    </row>
    <row r="47" spans="1:14" s="8" customFormat="1" ht="20.45" customHeight="1">
      <c r="A47" s="56" t="e">
        <f>#REF!</f>
        <v>#REF!</v>
      </c>
      <c r="B47" s="56" t="e">
        <f>#REF!</f>
        <v>#REF!</v>
      </c>
      <c r="C47" s="77" t="e">
        <f>#REF!</f>
        <v>#REF!</v>
      </c>
      <c r="D47" s="57" t="e">
        <f>#REF!</f>
        <v>#REF!</v>
      </c>
      <c r="E47" s="57" t="e">
        <f>#REF!</f>
        <v>#REF!</v>
      </c>
      <c r="F47" s="60" t="e">
        <f>#REF!</f>
        <v>#REF!</v>
      </c>
      <c r="G47" s="60" t="e">
        <f>#REF!</f>
        <v>#REF!</v>
      </c>
      <c r="H47" s="69" t="e">
        <f>#REF!</f>
        <v>#REF!</v>
      </c>
      <c r="I47" s="60" t="e">
        <f>#REF!</f>
        <v>#REF!</v>
      </c>
      <c r="J47" s="61" t="e">
        <f>#REF!</f>
        <v>#REF!</v>
      </c>
      <c r="K47" s="70" t="e">
        <f>#REF!</f>
        <v>#REF!</v>
      </c>
      <c r="L47" s="72" t="e">
        <f>#REF!</f>
        <v>#REF!</v>
      </c>
      <c r="M47" s="70" t="e">
        <f>#REF!</f>
        <v>#REF!</v>
      </c>
      <c r="N47" s="56" t="e">
        <f>#REF!</f>
        <v>#REF!</v>
      </c>
    </row>
    <row r="48" spans="1:14" ht="20.45" customHeight="1">
      <c r="A48" s="56" t="e">
        <f>#REF!</f>
        <v>#REF!</v>
      </c>
      <c r="B48" s="56" t="e">
        <f>#REF!</f>
        <v>#REF!</v>
      </c>
      <c r="C48" s="77" t="e">
        <f>#REF!</f>
        <v>#REF!</v>
      </c>
      <c r="D48" s="57" t="e">
        <f>#REF!</f>
        <v>#REF!</v>
      </c>
      <c r="E48" s="57" t="e">
        <f>#REF!</f>
        <v>#REF!</v>
      </c>
      <c r="F48" s="60" t="e">
        <f>#REF!</f>
        <v>#REF!</v>
      </c>
      <c r="G48" s="60" t="e">
        <f>#REF!</f>
        <v>#REF!</v>
      </c>
      <c r="H48" s="69" t="e">
        <f>#REF!</f>
        <v>#REF!</v>
      </c>
      <c r="I48" s="60" t="e">
        <f>#REF!</f>
        <v>#REF!</v>
      </c>
      <c r="J48" s="61" t="e">
        <f>#REF!</f>
        <v>#REF!</v>
      </c>
      <c r="K48" s="70" t="e">
        <f>#REF!</f>
        <v>#REF!</v>
      </c>
      <c r="L48" s="72" t="e">
        <f>#REF!</f>
        <v>#REF!</v>
      </c>
      <c r="M48" s="70" t="e">
        <f>#REF!</f>
        <v>#REF!</v>
      </c>
      <c r="N48" s="56" t="e">
        <f>#REF!</f>
        <v>#REF!</v>
      </c>
    </row>
    <row r="49" spans="1:14" ht="20.45" customHeight="1">
      <c r="A49" s="56" t="e">
        <f>#REF!</f>
        <v>#REF!</v>
      </c>
      <c r="B49" s="56" t="e">
        <f>#REF!</f>
        <v>#REF!</v>
      </c>
      <c r="C49" s="77" t="e">
        <f>#REF!</f>
        <v>#REF!</v>
      </c>
      <c r="D49" s="57" t="e">
        <f>#REF!</f>
        <v>#REF!</v>
      </c>
      <c r="E49" s="57" t="e">
        <f>#REF!</f>
        <v>#REF!</v>
      </c>
      <c r="F49" s="60" t="e">
        <f>#REF!</f>
        <v>#REF!</v>
      </c>
      <c r="G49" s="60" t="e">
        <f>#REF!</f>
        <v>#REF!</v>
      </c>
      <c r="H49" s="69" t="e">
        <f>#REF!</f>
        <v>#REF!</v>
      </c>
      <c r="I49" s="60" t="e">
        <f>#REF!</f>
        <v>#REF!</v>
      </c>
      <c r="J49" s="61" t="e">
        <f>#REF!</f>
        <v>#REF!</v>
      </c>
      <c r="K49" s="70" t="e">
        <f>#REF!</f>
        <v>#REF!</v>
      </c>
      <c r="L49" s="72" t="e">
        <f>#REF!</f>
        <v>#REF!</v>
      </c>
      <c r="M49" s="70" t="e">
        <f>#REF!</f>
        <v>#REF!</v>
      </c>
      <c r="N49" s="56" t="e">
        <f>#REF!</f>
        <v>#REF!</v>
      </c>
    </row>
    <row r="50" spans="1:14" ht="20.45" customHeight="1">
      <c r="A50" s="56" t="e">
        <f>#REF!</f>
        <v>#REF!</v>
      </c>
      <c r="B50" s="56" t="e">
        <f>#REF!</f>
        <v>#REF!</v>
      </c>
      <c r="C50" s="77" t="e">
        <f>#REF!</f>
        <v>#REF!</v>
      </c>
      <c r="D50" s="57" t="e">
        <f>#REF!</f>
        <v>#REF!</v>
      </c>
      <c r="E50" s="57" t="e">
        <f>#REF!</f>
        <v>#REF!</v>
      </c>
      <c r="F50" s="60" t="e">
        <f>#REF!</f>
        <v>#REF!</v>
      </c>
      <c r="G50" s="60" t="e">
        <f>#REF!</f>
        <v>#REF!</v>
      </c>
      <c r="H50" s="69" t="e">
        <f>#REF!</f>
        <v>#REF!</v>
      </c>
      <c r="I50" s="60" t="e">
        <f>#REF!</f>
        <v>#REF!</v>
      </c>
      <c r="J50" s="61" t="e">
        <f>#REF!</f>
        <v>#REF!</v>
      </c>
      <c r="K50" s="70" t="e">
        <f>#REF!</f>
        <v>#REF!</v>
      </c>
      <c r="L50" s="72" t="e">
        <f>#REF!</f>
        <v>#REF!</v>
      </c>
      <c r="M50" s="70" t="e">
        <f>#REF!</f>
        <v>#REF!</v>
      </c>
      <c r="N50" s="56" t="e">
        <f>#REF!</f>
        <v>#REF!</v>
      </c>
    </row>
    <row r="51" spans="1:14" ht="20.45" customHeight="1">
      <c r="A51" s="56" t="e">
        <f>#REF!</f>
        <v>#REF!</v>
      </c>
      <c r="B51" s="56" t="e">
        <f>#REF!</f>
        <v>#REF!</v>
      </c>
      <c r="C51" s="77" t="e">
        <f>#REF!</f>
        <v>#REF!</v>
      </c>
      <c r="D51" s="57" t="e">
        <f>#REF!</f>
        <v>#REF!</v>
      </c>
      <c r="E51" s="57" t="e">
        <f>#REF!</f>
        <v>#REF!</v>
      </c>
      <c r="F51" s="60" t="e">
        <f>#REF!</f>
        <v>#REF!</v>
      </c>
      <c r="G51" s="60" t="e">
        <f>#REF!</f>
        <v>#REF!</v>
      </c>
      <c r="H51" s="69" t="e">
        <f>#REF!</f>
        <v>#REF!</v>
      </c>
      <c r="I51" s="60" t="e">
        <f>#REF!</f>
        <v>#REF!</v>
      </c>
      <c r="J51" s="61" t="e">
        <f>#REF!</f>
        <v>#REF!</v>
      </c>
      <c r="K51" s="70" t="e">
        <f>#REF!</f>
        <v>#REF!</v>
      </c>
      <c r="L51" s="72" t="e">
        <f>#REF!</f>
        <v>#REF!</v>
      </c>
      <c r="M51" s="70" t="e">
        <f>#REF!</f>
        <v>#REF!</v>
      </c>
      <c r="N51" s="56" t="e">
        <f>#REF!</f>
        <v>#REF!</v>
      </c>
    </row>
    <row r="52" spans="1:14" ht="20.45" customHeight="1">
      <c r="A52" s="56" t="e">
        <f>#REF!</f>
        <v>#REF!</v>
      </c>
      <c r="B52" s="56" t="e">
        <f>#REF!</f>
        <v>#REF!</v>
      </c>
      <c r="C52" s="77" t="e">
        <f>#REF!</f>
        <v>#REF!</v>
      </c>
      <c r="D52" s="57" t="e">
        <f>#REF!</f>
        <v>#REF!</v>
      </c>
      <c r="E52" s="57" t="e">
        <f>#REF!</f>
        <v>#REF!</v>
      </c>
      <c r="F52" s="60" t="e">
        <f>#REF!</f>
        <v>#REF!</v>
      </c>
      <c r="G52" s="60" t="e">
        <f>#REF!</f>
        <v>#REF!</v>
      </c>
      <c r="H52" s="69" t="e">
        <f>#REF!</f>
        <v>#REF!</v>
      </c>
      <c r="I52" s="60" t="e">
        <f>#REF!</f>
        <v>#REF!</v>
      </c>
      <c r="J52" s="61" t="e">
        <f>#REF!</f>
        <v>#REF!</v>
      </c>
      <c r="K52" s="70" t="e">
        <f>#REF!</f>
        <v>#REF!</v>
      </c>
      <c r="L52" s="72" t="e">
        <f>#REF!</f>
        <v>#REF!</v>
      </c>
      <c r="M52" s="70" t="e">
        <f>#REF!</f>
        <v>#REF!</v>
      </c>
      <c r="N52" s="56" t="e">
        <f>#REF!</f>
        <v>#REF!</v>
      </c>
    </row>
    <row r="53" spans="1:14" ht="20.45" customHeight="1">
      <c r="A53" s="56" t="e">
        <f>#REF!</f>
        <v>#REF!</v>
      </c>
      <c r="B53" s="56" t="e">
        <f>#REF!</f>
        <v>#REF!</v>
      </c>
      <c r="C53" s="77" t="e">
        <f>#REF!</f>
        <v>#REF!</v>
      </c>
      <c r="D53" s="57" t="e">
        <f>#REF!</f>
        <v>#REF!</v>
      </c>
      <c r="E53" s="57" t="e">
        <f>#REF!</f>
        <v>#REF!</v>
      </c>
      <c r="F53" s="60" t="e">
        <f>#REF!</f>
        <v>#REF!</v>
      </c>
      <c r="G53" s="60" t="e">
        <f>#REF!</f>
        <v>#REF!</v>
      </c>
      <c r="H53" s="69" t="e">
        <f>#REF!</f>
        <v>#REF!</v>
      </c>
      <c r="I53" s="60" t="e">
        <f>#REF!</f>
        <v>#REF!</v>
      </c>
      <c r="J53" s="61" t="e">
        <f>#REF!</f>
        <v>#REF!</v>
      </c>
      <c r="K53" s="70" t="e">
        <f>#REF!</f>
        <v>#REF!</v>
      </c>
      <c r="L53" s="72" t="e">
        <f>#REF!</f>
        <v>#REF!</v>
      </c>
      <c r="M53" s="70" t="e">
        <f>#REF!</f>
        <v>#REF!</v>
      </c>
      <c r="N53" s="56" t="e">
        <f>#REF!</f>
        <v>#REF!</v>
      </c>
    </row>
    <row r="54" spans="1:14" ht="20.45" customHeight="1">
      <c r="A54" s="56" t="e">
        <f>#REF!</f>
        <v>#REF!</v>
      </c>
      <c r="B54" s="56" t="e">
        <f>#REF!</f>
        <v>#REF!</v>
      </c>
      <c r="C54" s="77" t="e">
        <f>#REF!</f>
        <v>#REF!</v>
      </c>
      <c r="D54" s="57" t="e">
        <f>#REF!</f>
        <v>#REF!</v>
      </c>
      <c r="E54" s="57" t="e">
        <f>#REF!</f>
        <v>#REF!</v>
      </c>
      <c r="F54" s="60" t="e">
        <f>#REF!</f>
        <v>#REF!</v>
      </c>
      <c r="G54" s="60" t="e">
        <f>#REF!</f>
        <v>#REF!</v>
      </c>
      <c r="H54" s="69" t="e">
        <f>#REF!</f>
        <v>#REF!</v>
      </c>
      <c r="I54" s="60" t="e">
        <f>#REF!</f>
        <v>#REF!</v>
      </c>
      <c r="J54" s="61" t="e">
        <f>#REF!</f>
        <v>#REF!</v>
      </c>
      <c r="K54" s="70" t="e">
        <f>#REF!</f>
        <v>#REF!</v>
      </c>
      <c r="L54" s="72" t="e">
        <f>#REF!</f>
        <v>#REF!</v>
      </c>
      <c r="M54" s="70" t="e">
        <f>#REF!</f>
        <v>#REF!</v>
      </c>
      <c r="N54" s="56" t="e">
        <f>#REF!</f>
        <v>#REF!</v>
      </c>
    </row>
    <row r="55" spans="1:14" ht="20.45" customHeight="1">
      <c r="A55" s="56" t="e">
        <f>#REF!</f>
        <v>#REF!</v>
      </c>
      <c r="B55" s="56" t="e">
        <f>#REF!</f>
        <v>#REF!</v>
      </c>
      <c r="C55" s="77" t="e">
        <f>#REF!</f>
        <v>#REF!</v>
      </c>
      <c r="D55" s="57" t="e">
        <f>#REF!</f>
        <v>#REF!</v>
      </c>
      <c r="E55" s="57" t="e">
        <f>#REF!</f>
        <v>#REF!</v>
      </c>
      <c r="F55" s="60" t="e">
        <f>#REF!</f>
        <v>#REF!</v>
      </c>
      <c r="G55" s="60" t="e">
        <f>#REF!</f>
        <v>#REF!</v>
      </c>
      <c r="H55" s="69" t="e">
        <f>#REF!</f>
        <v>#REF!</v>
      </c>
      <c r="I55" s="60" t="e">
        <f>#REF!</f>
        <v>#REF!</v>
      </c>
      <c r="J55" s="61" t="e">
        <f>#REF!</f>
        <v>#REF!</v>
      </c>
      <c r="K55" s="70" t="e">
        <f>#REF!</f>
        <v>#REF!</v>
      </c>
      <c r="L55" s="72" t="e">
        <f>#REF!</f>
        <v>#REF!</v>
      </c>
      <c r="M55" s="70" t="e">
        <f>#REF!</f>
        <v>#REF!</v>
      </c>
      <c r="N55" s="56" t="e">
        <f>#REF!</f>
        <v>#REF!</v>
      </c>
    </row>
    <row r="56" spans="1:14" ht="20.45" customHeight="1">
      <c r="A56" s="56" t="e">
        <f>#REF!</f>
        <v>#REF!</v>
      </c>
      <c r="B56" s="56" t="e">
        <f>#REF!</f>
        <v>#REF!</v>
      </c>
      <c r="C56" s="77" t="e">
        <f>#REF!</f>
        <v>#REF!</v>
      </c>
      <c r="D56" s="57" t="e">
        <f>#REF!</f>
        <v>#REF!</v>
      </c>
      <c r="E56" s="57" t="e">
        <f>#REF!</f>
        <v>#REF!</v>
      </c>
      <c r="F56" s="60" t="e">
        <f>#REF!</f>
        <v>#REF!</v>
      </c>
      <c r="G56" s="60" t="e">
        <f>#REF!</f>
        <v>#REF!</v>
      </c>
      <c r="H56" s="69" t="e">
        <f>#REF!</f>
        <v>#REF!</v>
      </c>
      <c r="I56" s="60" t="e">
        <f>#REF!</f>
        <v>#REF!</v>
      </c>
      <c r="J56" s="61" t="e">
        <f>#REF!</f>
        <v>#REF!</v>
      </c>
      <c r="K56" s="70" t="e">
        <f>#REF!</f>
        <v>#REF!</v>
      </c>
      <c r="L56" s="72" t="e">
        <f>#REF!</f>
        <v>#REF!</v>
      </c>
      <c r="M56" s="70" t="e">
        <f>#REF!</f>
        <v>#REF!</v>
      </c>
      <c r="N56" s="56" t="e">
        <f>#REF!</f>
        <v>#REF!</v>
      </c>
    </row>
    <row r="57" spans="1:14" ht="20.45" customHeight="1">
      <c r="A57" s="56" t="e">
        <f>#REF!</f>
        <v>#REF!</v>
      </c>
      <c r="B57" s="56" t="e">
        <f>#REF!</f>
        <v>#REF!</v>
      </c>
      <c r="C57" s="77" t="e">
        <f>#REF!</f>
        <v>#REF!</v>
      </c>
      <c r="D57" s="57" t="e">
        <f>#REF!</f>
        <v>#REF!</v>
      </c>
      <c r="E57" s="57" t="e">
        <f>#REF!</f>
        <v>#REF!</v>
      </c>
      <c r="F57" s="60" t="e">
        <f>#REF!</f>
        <v>#REF!</v>
      </c>
      <c r="G57" s="60" t="e">
        <f>#REF!</f>
        <v>#REF!</v>
      </c>
      <c r="H57" s="69" t="e">
        <f>#REF!</f>
        <v>#REF!</v>
      </c>
      <c r="I57" s="60" t="e">
        <f>#REF!</f>
        <v>#REF!</v>
      </c>
      <c r="J57" s="61" t="e">
        <f>#REF!</f>
        <v>#REF!</v>
      </c>
      <c r="K57" s="70" t="e">
        <f>#REF!</f>
        <v>#REF!</v>
      </c>
      <c r="L57" s="72" t="e">
        <f>#REF!</f>
        <v>#REF!</v>
      </c>
      <c r="M57" s="70" t="e">
        <f>#REF!</f>
        <v>#REF!</v>
      </c>
      <c r="N57" s="56" t="e">
        <f>#REF!</f>
        <v>#REF!</v>
      </c>
    </row>
    <row r="58" spans="1:14" ht="20.45" customHeight="1">
      <c r="A58" s="56" t="e">
        <f>#REF!</f>
        <v>#REF!</v>
      </c>
      <c r="B58" s="56" t="e">
        <f>#REF!</f>
        <v>#REF!</v>
      </c>
      <c r="C58" s="77" t="e">
        <f>#REF!</f>
        <v>#REF!</v>
      </c>
      <c r="D58" s="57" t="e">
        <f>#REF!</f>
        <v>#REF!</v>
      </c>
      <c r="E58" s="57" t="e">
        <f>#REF!</f>
        <v>#REF!</v>
      </c>
      <c r="F58" s="60" t="e">
        <f>#REF!</f>
        <v>#REF!</v>
      </c>
      <c r="G58" s="60" t="e">
        <f>#REF!</f>
        <v>#REF!</v>
      </c>
      <c r="H58" s="69" t="e">
        <f>#REF!</f>
        <v>#REF!</v>
      </c>
      <c r="I58" s="60" t="e">
        <f>#REF!</f>
        <v>#REF!</v>
      </c>
      <c r="J58" s="61" t="e">
        <f>#REF!</f>
        <v>#REF!</v>
      </c>
      <c r="K58" s="70" t="e">
        <f>#REF!</f>
        <v>#REF!</v>
      </c>
      <c r="L58" s="72" t="e">
        <f>#REF!</f>
        <v>#REF!</v>
      </c>
      <c r="M58" s="70" t="e">
        <f>#REF!</f>
        <v>#REF!</v>
      </c>
      <c r="N58" s="56" t="e">
        <f>#REF!</f>
        <v>#REF!</v>
      </c>
    </row>
    <row r="59" spans="1:14" ht="20.45" customHeight="1">
      <c r="A59" s="56" t="e">
        <f>#REF!</f>
        <v>#REF!</v>
      </c>
      <c r="B59" s="56" t="e">
        <f>#REF!</f>
        <v>#REF!</v>
      </c>
      <c r="C59" s="77" t="e">
        <f>#REF!</f>
        <v>#REF!</v>
      </c>
      <c r="D59" s="57" t="e">
        <f>#REF!</f>
        <v>#REF!</v>
      </c>
      <c r="E59" s="57" t="e">
        <f>#REF!</f>
        <v>#REF!</v>
      </c>
      <c r="F59" s="60" t="e">
        <f>#REF!</f>
        <v>#REF!</v>
      </c>
      <c r="G59" s="60" t="e">
        <f>#REF!</f>
        <v>#REF!</v>
      </c>
      <c r="H59" s="69" t="e">
        <f>#REF!</f>
        <v>#REF!</v>
      </c>
      <c r="I59" s="60" t="e">
        <f>#REF!</f>
        <v>#REF!</v>
      </c>
      <c r="J59" s="61" t="e">
        <f>#REF!</f>
        <v>#REF!</v>
      </c>
      <c r="K59" s="70" t="e">
        <f>#REF!</f>
        <v>#REF!</v>
      </c>
      <c r="L59" s="72" t="e">
        <f>#REF!</f>
        <v>#REF!</v>
      </c>
      <c r="M59" s="70" t="e">
        <f>#REF!</f>
        <v>#REF!</v>
      </c>
      <c r="N59" s="56" t="e">
        <f>#REF!</f>
        <v>#REF!</v>
      </c>
    </row>
    <row r="60" spans="1:14" ht="20.45" customHeight="1">
      <c r="A60" s="56" t="e">
        <f>#REF!</f>
        <v>#REF!</v>
      </c>
      <c r="B60" s="56" t="e">
        <f>#REF!</f>
        <v>#REF!</v>
      </c>
      <c r="C60" s="77" t="e">
        <f>#REF!</f>
        <v>#REF!</v>
      </c>
      <c r="D60" s="57" t="e">
        <f>#REF!</f>
        <v>#REF!</v>
      </c>
      <c r="E60" s="57" t="e">
        <f>#REF!</f>
        <v>#REF!</v>
      </c>
      <c r="F60" s="60" t="e">
        <f>#REF!</f>
        <v>#REF!</v>
      </c>
      <c r="G60" s="60" t="e">
        <f>#REF!</f>
        <v>#REF!</v>
      </c>
      <c r="H60" s="69" t="e">
        <f>#REF!</f>
        <v>#REF!</v>
      </c>
      <c r="I60" s="60" t="e">
        <f>#REF!</f>
        <v>#REF!</v>
      </c>
      <c r="J60" s="61" t="e">
        <f>#REF!</f>
        <v>#REF!</v>
      </c>
      <c r="K60" s="70" t="e">
        <f>#REF!</f>
        <v>#REF!</v>
      </c>
      <c r="L60" s="72" t="e">
        <f>#REF!</f>
        <v>#REF!</v>
      </c>
      <c r="M60" s="70" t="e">
        <f>#REF!</f>
        <v>#REF!</v>
      </c>
      <c r="N60" s="56" t="e">
        <f>#REF!</f>
        <v>#REF!</v>
      </c>
    </row>
    <row r="61" spans="1:14" ht="20.45" customHeight="1">
      <c r="A61" s="56" t="e">
        <f>#REF!</f>
        <v>#REF!</v>
      </c>
      <c r="B61" s="56" t="e">
        <f>#REF!</f>
        <v>#REF!</v>
      </c>
      <c r="C61" s="77" t="e">
        <f>#REF!</f>
        <v>#REF!</v>
      </c>
      <c r="D61" s="57" t="e">
        <f>#REF!</f>
        <v>#REF!</v>
      </c>
      <c r="E61" s="57" t="e">
        <f>#REF!</f>
        <v>#REF!</v>
      </c>
      <c r="F61" s="60" t="e">
        <f>#REF!</f>
        <v>#REF!</v>
      </c>
      <c r="G61" s="60" t="e">
        <f>#REF!</f>
        <v>#REF!</v>
      </c>
      <c r="H61" s="69" t="e">
        <f>#REF!</f>
        <v>#REF!</v>
      </c>
      <c r="I61" s="60" t="e">
        <f>#REF!</f>
        <v>#REF!</v>
      </c>
      <c r="J61" s="61" t="e">
        <f>#REF!</f>
        <v>#REF!</v>
      </c>
      <c r="K61" s="70" t="e">
        <f>#REF!</f>
        <v>#REF!</v>
      </c>
      <c r="L61" s="72" t="e">
        <f>#REF!</f>
        <v>#REF!</v>
      </c>
      <c r="M61" s="70" t="e">
        <f>#REF!</f>
        <v>#REF!</v>
      </c>
      <c r="N61" s="56" t="e">
        <f>#REF!</f>
        <v>#REF!</v>
      </c>
    </row>
    <row r="62" spans="1:14" ht="20.45" customHeight="1">
      <c r="A62" s="56" t="e">
        <f>#REF!</f>
        <v>#REF!</v>
      </c>
      <c r="B62" s="56" t="e">
        <f>#REF!</f>
        <v>#REF!</v>
      </c>
      <c r="C62" s="77" t="e">
        <f>#REF!</f>
        <v>#REF!</v>
      </c>
      <c r="D62" s="57" t="e">
        <f>#REF!</f>
        <v>#REF!</v>
      </c>
      <c r="E62" s="57" t="e">
        <f>#REF!</f>
        <v>#REF!</v>
      </c>
      <c r="F62" s="60" t="e">
        <f>#REF!</f>
        <v>#REF!</v>
      </c>
      <c r="G62" s="60" t="e">
        <f>#REF!</f>
        <v>#REF!</v>
      </c>
      <c r="H62" s="69" t="e">
        <f>#REF!</f>
        <v>#REF!</v>
      </c>
      <c r="I62" s="60" t="e">
        <f>#REF!</f>
        <v>#REF!</v>
      </c>
      <c r="J62" s="61" t="e">
        <f>#REF!</f>
        <v>#REF!</v>
      </c>
      <c r="K62" s="70" t="e">
        <f>#REF!</f>
        <v>#REF!</v>
      </c>
      <c r="L62" s="72" t="e">
        <f>#REF!</f>
        <v>#REF!</v>
      </c>
      <c r="M62" s="70" t="e">
        <f>#REF!</f>
        <v>#REF!</v>
      </c>
      <c r="N62" s="56" t="e">
        <f>#REF!</f>
        <v>#REF!</v>
      </c>
    </row>
    <row r="63" spans="1:14" ht="20.45" customHeight="1">
      <c r="A63" s="56" t="e">
        <f>#REF!</f>
        <v>#REF!</v>
      </c>
      <c r="B63" s="56" t="e">
        <f>#REF!</f>
        <v>#REF!</v>
      </c>
      <c r="C63" s="77" t="e">
        <f>#REF!</f>
        <v>#REF!</v>
      </c>
      <c r="D63" s="57" t="e">
        <f>#REF!</f>
        <v>#REF!</v>
      </c>
      <c r="E63" s="57" t="e">
        <f>#REF!</f>
        <v>#REF!</v>
      </c>
      <c r="F63" s="60" t="e">
        <f>#REF!</f>
        <v>#REF!</v>
      </c>
      <c r="G63" s="60" t="e">
        <f>#REF!</f>
        <v>#REF!</v>
      </c>
      <c r="H63" s="69" t="e">
        <f>#REF!</f>
        <v>#REF!</v>
      </c>
      <c r="I63" s="60" t="e">
        <f>#REF!</f>
        <v>#REF!</v>
      </c>
      <c r="J63" s="61" t="e">
        <f>#REF!</f>
        <v>#REF!</v>
      </c>
      <c r="K63" s="70" t="e">
        <f>#REF!</f>
        <v>#REF!</v>
      </c>
      <c r="L63" s="72" t="e">
        <f>#REF!</f>
        <v>#REF!</v>
      </c>
      <c r="M63" s="70" t="e">
        <f>#REF!</f>
        <v>#REF!</v>
      </c>
      <c r="N63" s="56" t="e">
        <f>#REF!</f>
        <v>#REF!</v>
      </c>
    </row>
    <row r="64" spans="1:14" ht="20.45" customHeight="1">
      <c r="A64" s="56" t="e">
        <f>#REF!</f>
        <v>#REF!</v>
      </c>
      <c r="B64" s="56" t="e">
        <f>#REF!</f>
        <v>#REF!</v>
      </c>
      <c r="C64" s="77" t="e">
        <f>#REF!</f>
        <v>#REF!</v>
      </c>
      <c r="D64" s="57" t="e">
        <f>#REF!</f>
        <v>#REF!</v>
      </c>
      <c r="E64" s="57" t="e">
        <f>#REF!</f>
        <v>#REF!</v>
      </c>
      <c r="F64" s="60" t="e">
        <f>#REF!</f>
        <v>#REF!</v>
      </c>
      <c r="G64" s="60" t="e">
        <f>#REF!</f>
        <v>#REF!</v>
      </c>
      <c r="H64" s="65" t="e">
        <f>#REF!</f>
        <v>#REF!</v>
      </c>
      <c r="I64" s="60" t="e">
        <f>#REF!</f>
        <v>#REF!</v>
      </c>
      <c r="J64" s="61" t="e">
        <f>#REF!</f>
        <v>#REF!</v>
      </c>
      <c r="K64" s="70" t="e">
        <f>#REF!</f>
        <v>#REF!</v>
      </c>
      <c r="L64" s="73" t="e">
        <f>#REF!</f>
        <v>#REF!</v>
      </c>
      <c r="M64" s="70" t="e">
        <f>#REF!</f>
        <v>#REF!</v>
      </c>
      <c r="N64" s="56" t="e">
        <f>#REF!</f>
        <v>#REF!</v>
      </c>
    </row>
    <row r="65" spans="1:14" ht="20.45" customHeight="1">
      <c r="A65" s="56" t="e">
        <f>#REF!</f>
        <v>#REF!</v>
      </c>
      <c r="B65" s="56" t="e">
        <f>#REF!</f>
        <v>#REF!</v>
      </c>
      <c r="C65" s="77" t="e">
        <f>#REF!</f>
        <v>#REF!</v>
      </c>
      <c r="D65" s="57" t="e">
        <f>#REF!</f>
        <v>#REF!</v>
      </c>
      <c r="E65" s="57" t="e">
        <f>#REF!</f>
        <v>#REF!</v>
      </c>
      <c r="F65" s="60" t="e">
        <f>#REF!</f>
        <v>#REF!</v>
      </c>
      <c r="G65" s="60" t="e">
        <f>#REF!</f>
        <v>#REF!</v>
      </c>
      <c r="H65" s="69" t="e">
        <f>#REF!</f>
        <v>#REF!</v>
      </c>
      <c r="I65" s="60" t="e">
        <f>#REF!</f>
        <v>#REF!</v>
      </c>
      <c r="J65" s="61" t="e">
        <f>#REF!</f>
        <v>#REF!</v>
      </c>
      <c r="K65" s="70" t="e">
        <f>#REF!</f>
        <v>#REF!</v>
      </c>
      <c r="L65" s="73" t="e">
        <f>#REF!</f>
        <v>#REF!</v>
      </c>
      <c r="M65" s="70" t="e">
        <f>#REF!</f>
        <v>#REF!</v>
      </c>
      <c r="N65" s="56" t="e">
        <f>#REF!</f>
        <v>#REF!</v>
      </c>
    </row>
    <row r="66" spans="1:14" s="10" customFormat="1" ht="20.45" customHeight="1">
      <c r="A66" s="56" t="e">
        <f>#REF!</f>
        <v>#REF!</v>
      </c>
      <c r="B66" s="56" t="e">
        <f>#REF!</f>
        <v>#REF!</v>
      </c>
      <c r="C66" s="79" t="e">
        <f>#REF!</f>
        <v>#REF!</v>
      </c>
      <c r="D66" s="57" t="e">
        <f>#REF!</f>
        <v>#REF!</v>
      </c>
      <c r="E66" s="57" t="e">
        <f>#REF!</f>
        <v>#REF!</v>
      </c>
      <c r="F66" s="58" t="e">
        <f>#REF!</f>
        <v>#REF!</v>
      </c>
      <c r="G66" s="58" t="e">
        <f>#REF!</f>
        <v>#REF!</v>
      </c>
      <c r="H66" s="59" t="e">
        <f>#REF!</f>
        <v>#REF!</v>
      </c>
      <c r="I66" s="60" t="e">
        <f>#REF!</f>
        <v>#REF!</v>
      </c>
      <c r="J66" s="61" t="e">
        <f>#REF!</f>
        <v>#REF!</v>
      </c>
      <c r="K66" s="70" t="e">
        <f>#REF!</f>
        <v>#REF!</v>
      </c>
      <c r="L66" s="72" t="e">
        <f>#REF!</f>
        <v>#REF!</v>
      </c>
      <c r="M66" s="70" t="e">
        <f>#REF!</f>
        <v>#REF!</v>
      </c>
      <c r="N66" s="56" t="e">
        <f>#REF!</f>
        <v>#REF!</v>
      </c>
    </row>
    <row r="67" spans="1:14" s="10" customFormat="1" ht="20.45" customHeight="1">
      <c r="A67" s="56" t="e">
        <f>#REF!</f>
        <v>#REF!</v>
      </c>
      <c r="B67" s="56" t="e">
        <f>#REF!</f>
        <v>#REF!</v>
      </c>
      <c r="C67" s="79" t="e">
        <f>#REF!</f>
        <v>#REF!</v>
      </c>
      <c r="D67" s="57" t="e">
        <f>#REF!</f>
        <v>#REF!</v>
      </c>
      <c r="E67" s="57" t="e">
        <f>#REF!</f>
        <v>#REF!</v>
      </c>
      <c r="F67" s="58" t="e">
        <f>#REF!</f>
        <v>#REF!</v>
      </c>
      <c r="G67" s="58" t="e">
        <f>#REF!</f>
        <v>#REF!</v>
      </c>
      <c r="H67" s="59" t="e">
        <f>#REF!</f>
        <v>#REF!</v>
      </c>
      <c r="I67" s="60" t="e">
        <f>#REF!</f>
        <v>#REF!</v>
      </c>
      <c r="J67" s="61" t="e">
        <f>#REF!</f>
        <v>#REF!</v>
      </c>
      <c r="K67" s="70" t="e">
        <f>#REF!</f>
        <v>#REF!</v>
      </c>
      <c r="L67" s="72" t="e">
        <f>#REF!</f>
        <v>#REF!</v>
      </c>
      <c r="M67" s="70" t="e">
        <f>#REF!</f>
        <v>#REF!</v>
      </c>
      <c r="N67" s="10" t="e">
        <f>#REF!</f>
        <v>#REF!</v>
      </c>
    </row>
    <row r="68" spans="1:14" s="10" customFormat="1" ht="20.45" customHeight="1">
      <c r="A68" s="56" t="e">
        <f>#REF!</f>
        <v>#REF!</v>
      </c>
      <c r="B68" s="56" t="e">
        <f>#REF!</f>
        <v>#REF!</v>
      </c>
      <c r="C68" s="79" t="e">
        <f>#REF!</f>
        <v>#REF!</v>
      </c>
      <c r="D68" s="57" t="e">
        <f>#REF!</f>
        <v>#REF!</v>
      </c>
      <c r="E68" s="57" t="e">
        <f>#REF!</f>
        <v>#REF!</v>
      </c>
      <c r="F68" s="58" t="e">
        <f>#REF!</f>
        <v>#REF!</v>
      </c>
      <c r="G68" s="58" t="e">
        <f>#REF!</f>
        <v>#REF!</v>
      </c>
      <c r="H68" s="59" t="e">
        <f>#REF!</f>
        <v>#REF!</v>
      </c>
      <c r="I68" s="60" t="e">
        <f>#REF!</f>
        <v>#REF!</v>
      </c>
      <c r="J68" s="61" t="e">
        <f>#REF!</f>
        <v>#REF!</v>
      </c>
      <c r="K68" s="70" t="e">
        <f>#REF!</f>
        <v>#REF!</v>
      </c>
      <c r="L68" s="72" t="e">
        <f>#REF!</f>
        <v>#REF!</v>
      </c>
      <c r="M68" s="70" t="e">
        <f>#REF!</f>
        <v>#REF!</v>
      </c>
      <c r="N68" s="56" t="e">
        <f>#REF!</f>
        <v>#REF!</v>
      </c>
    </row>
    <row r="69" spans="1:14" ht="20.45" customHeight="1">
      <c r="A69" s="56" t="e">
        <f>#REF!</f>
        <v>#REF!</v>
      </c>
      <c r="B69" s="56" t="e">
        <f>#REF!</f>
        <v>#REF!</v>
      </c>
      <c r="C69" s="79" t="e">
        <f>#REF!</f>
        <v>#REF!</v>
      </c>
      <c r="D69" s="57" t="e">
        <f>#REF!</f>
        <v>#REF!</v>
      </c>
      <c r="E69" s="57" t="e">
        <f>#REF!</f>
        <v>#REF!</v>
      </c>
      <c r="F69" s="58" t="e">
        <f>#REF!</f>
        <v>#REF!</v>
      </c>
      <c r="G69" s="58" t="e">
        <f>#REF!</f>
        <v>#REF!</v>
      </c>
      <c r="H69" s="59" t="e">
        <f>#REF!</f>
        <v>#REF!</v>
      </c>
      <c r="I69" s="60" t="e">
        <f>#REF!</f>
        <v>#REF!</v>
      </c>
      <c r="J69" s="61" t="e">
        <f>#REF!</f>
        <v>#REF!</v>
      </c>
      <c r="K69" s="70" t="e">
        <f>#REF!</f>
        <v>#REF!</v>
      </c>
      <c r="L69" s="72" t="e">
        <f>#REF!</f>
        <v>#REF!</v>
      </c>
      <c r="M69" s="70" t="e">
        <f>#REF!</f>
        <v>#REF!</v>
      </c>
      <c r="N69" s="56" t="e">
        <f>#REF!</f>
        <v>#REF!</v>
      </c>
    </row>
    <row r="70" spans="1:14" ht="20.45" customHeight="1">
      <c r="A70" s="56" t="e">
        <f>#REF!</f>
        <v>#REF!</v>
      </c>
      <c r="B70" s="56" t="e">
        <f>#REF!</f>
        <v>#REF!</v>
      </c>
      <c r="C70" s="79" t="e">
        <f>#REF!</f>
        <v>#REF!</v>
      </c>
      <c r="D70" s="57" t="e">
        <f>#REF!</f>
        <v>#REF!</v>
      </c>
      <c r="E70" s="57" t="e">
        <f>#REF!</f>
        <v>#REF!</v>
      </c>
      <c r="F70" s="58" t="e">
        <f>#REF!</f>
        <v>#REF!</v>
      </c>
      <c r="G70" s="58" t="e">
        <f>#REF!</f>
        <v>#REF!</v>
      </c>
      <c r="H70" s="65" t="e">
        <f>#REF!</f>
        <v>#REF!</v>
      </c>
      <c r="I70" s="60" t="e">
        <f>#REF!</f>
        <v>#REF!</v>
      </c>
      <c r="J70" s="61" t="e">
        <f>#REF!</f>
        <v>#REF!</v>
      </c>
      <c r="K70" s="70" t="e">
        <f>#REF!</f>
        <v>#REF!</v>
      </c>
      <c r="L70" s="73" t="e">
        <f>#REF!</f>
        <v>#REF!</v>
      </c>
      <c r="M70" s="70" t="e">
        <f>#REF!</f>
        <v>#REF!</v>
      </c>
      <c r="N70" s="56" t="e">
        <f>#REF!</f>
        <v>#REF!</v>
      </c>
    </row>
    <row r="71" spans="1:14" ht="20.45" customHeight="1">
      <c r="A71" s="56" t="e">
        <f>#REF!</f>
        <v>#REF!</v>
      </c>
      <c r="B71" s="56" t="e">
        <f>#REF!</f>
        <v>#REF!</v>
      </c>
      <c r="C71" s="79" t="e">
        <f>#REF!</f>
        <v>#REF!</v>
      </c>
      <c r="D71" s="57" t="e">
        <f>#REF!</f>
        <v>#REF!</v>
      </c>
      <c r="E71" s="57" t="e">
        <f>#REF!</f>
        <v>#REF!</v>
      </c>
      <c r="F71" s="58" t="e">
        <f>#REF!</f>
        <v>#REF!</v>
      </c>
      <c r="G71" s="58" t="e">
        <f>#REF!</f>
        <v>#REF!</v>
      </c>
      <c r="H71" s="59" t="e">
        <f>#REF!</f>
        <v>#REF!</v>
      </c>
      <c r="I71" s="60" t="e">
        <f>#REF!</f>
        <v>#REF!</v>
      </c>
      <c r="J71" s="61" t="e">
        <f>#REF!</f>
        <v>#REF!</v>
      </c>
      <c r="K71" s="70" t="e">
        <f>#REF!</f>
        <v>#REF!</v>
      </c>
      <c r="L71" s="73" t="e">
        <f>#REF!</f>
        <v>#REF!</v>
      </c>
      <c r="M71" s="70" t="e">
        <f>#REF!</f>
        <v>#REF!</v>
      </c>
      <c r="N71" s="56" t="e">
        <f>#REF!</f>
        <v>#REF!</v>
      </c>
    </row>
    <row r="72" spans="1:14" ht="20.45" customHeight="1">
      <c r="A72" s="56" t="e">
        <f>#REF!</f>
        <v>#REF!</v>
      </c>
      <c r="B72" s="56" t="e">
        <f>#REF!</f>
        <v>#REF!</v>
      </c>
      <c r="C72" s="77" t="e">
        <f>#REF!</f>
        <v>#REF!</v>
      </c>
      <c r="D72" s="57" t="e">
        <f>#REF!</f>
        <v>#REF!</v>
      </c>
      <c r="E72" s="57" t="e">
        <f>#REF!</f>
        <v>#REF!</v>
      </c>
      <c r="F72" s="60" t="e">
        <f>#REF!</f>
        <v>#REF!</v>
      </c>
      <c r="G72" s="60" t="e">
        <f>#REF!</f>
        <v>#REF!</v>
      </c>
      <c r="H72" s="69" t="e">
        <f>#REF!</f>
        <v>#REF!</v>
      </c>
      <c r="I72" s="60" t="e">
        <f>#REF!</f>
        <v>#REF!</v>
      </c>
      <c r="J72" s="56" t="e">
        <f>#REF!</f>
        <v>#REF!</v>
      </c>
      <c r="K72" s="70" t="e">
        <f>#REF!</f>
        <v>#REF!</v>
      </c>
      <c r="L72" s="73" t="e">
        <f>#REF!</f>
        <v>#REF!</v>
      </c>
      <c r="M72" s="70" t="e">
        <f>#REF!</f>
        <v>#REF!</v>
      </c>
      <c r="N72" s="56" t="e">
        <f>#REF!</f>
        <v>#REF!</v>
      </c>
    </row>
    <row r="73" spans="1:14" ht="20.45" customHeight="1">
      <c r="A73" s="56" t="e">
        <f>#REF!</f>
        <v>#REF!</v>
      </c>
      <c r="B73" s="56" t="e">
        <f>#REF!</f>
        <v>#REF!</v>
      </c>
      <c r="C73" s="77" t="e">
        <f>#REF!</f>
        <v>#REF!</v>
      </c>
      <c r="D73" s="57" t="e">
        <f>#REF!</f>
        <v>#REF!</v>
      </c>
      <c r="E73" s="57" t="e">
        <f>#REF!</f>
        <v>#REF!</v>
      </c>
      <c r="F73" s="60" t="e">
        <f>#REF!</f>
        <v>#REF!</v>
      </c>
      <c r="G73" s="60" t="e">
        <f>#REF!</f>
        <v>#REF!</v>
      </c>
      <c r="H73" s="69" t="e">
        <f>#REF!</f>
        <v>#REF!</v>
      </c>
      <c r="I73" s="60" t="e">
        <f>#REF!</f>
        <v>#REF!</v>
      </c>
      <c r="J73" s="56" t="e">
        <f>#REF!</f>
        <v>#REF!</v>
      </c>
      <c r="K73" s="70" t="e">
        <f>#REF!</f>
        <v>#REF!</v>
      </c>
      <c r="L73" s="73" t="e">
        <f>#REF!</f>
        <v>#REF!</v>
      </c>
      <c r="M73" s="70" t="e">
        <f>#REF!</f>
        <v>#REF!</v>
      </c>
      <c r="N73" s="56" t="e">
        <f>#REF!</f>
        <v>#REF!</v>
      </c>
    </row>
    <row r="74" spans="1:14" ht="20.45" customHeight="1">
      <c r="A74" s="56" t="e">
        <f>#REF!</f>
        <v>#REF!</v>
      </c>
      <c r="B74" s="56" t="e">
        <f>#REF!</f>
        <v>#REF!</v>
      </c>
      <c r="C74" s="77" t="e">
        <f>#REF!</f>
        <v>#REF!</v>
      </c>
      <c r="D74" s="57" t="e">
        <f>#REF!</f>
        <v>#REF!</v>
      </c>
      <c r="E74" s="57" t="e">
        <f>#REF!</f>
        <v>#REF!</v>
      </c>
      <c r="F74" s="60" t="e">
        <f>#REF!</f>
        <v>#REF!</v>
      </c>
      <c r="G74" s="60" t="e">
        <f>#REF!</f>
        <v>#REF!</v>
      </c>
      <c r="H74" s="69" t="e">
        <f>#REF!</f>
        <v>#REF!</v>
      </c>
      <c r="I74" s="60" t="e">
        <f>#REF!</f>
        <v>#REF!</v>
      </c>
      <c r="J74" s="56" t="e">
        <f>#REF!</f>
        <v>#REF!</v>
      </c>
      <c r="K74" s="70" t="e">
        <f>#REF!</f>
        <v>#REF!</v>
      </c>
      <c r="L74" s="73" t="e">
        <f>#REF!</f>
        <v>#REF!</v>
      </c>
      <c r="M74" s="70" t="e">
        <f>#REF!</f>
        <v>#REF!</v>
      </c>
      <c r="N74" s="47" t="e">
        <f>#REF!</f>
        <v>#REF!</v>
      </c>
    </row>
    <row r="75" spans="1:14" ht="20.45" customHeight="1">
      <c r="A75" s="56" t="e">
        <f>#REF!</f>
        <v>#REF!</v>
      </c>
      <c r="B75" s="56" t="e">
        <f>#REF!</f>
        <v>#REF!</v>
      </c>
      <c r="C75" s="77" t="e">
        <f>#REF!</f>
        <v>#REF!</v>
      </c>
      <c r="D75" s="57" t="e">
        <f>#REF!</f>
        <v>#REF!</v>
      </c>
      <c r="E75" s="57" t="e">
        <f>#REF!</f>
        <v>#REF!</v>
      </c>
      <c r="F75" s="60" t="e">
        <f>#REF!</f>
        <v>#REF!</v>
      </c>
      <c r="G75" s="60" t="e">
        <f>#REF!</f>
        <v>#REF!</v>
      </c>
      <c r="H75" s="69" t="e">
        <f>#REF!</f>
        <v>#REF!</v>
      </c>
      <c r="I75" s="60" t="e">
        <f>#REF!</f>
        <v>#REF!</v>
      </c>
      <c r="J75" s="56" t="e">
        <f>#REF!</f>
        <v>#REF!</v>
      </c>
      <c r="K75" s="70" t="e">
        <f>#REF!</f>
        <v>#REF!</v>
      </c>
      <c r="L75" s="73" t="e">
        <f>#REF!</f>
        <v>#REF!</v>
      </c>
      <c r="M75" s="70" t="e">
        <f>#REF!</f>
        <v>#REF!</v>
      </c>
      <c r="N75" s="47" t="e">
        <f>#REF!</f>
        <v>#REF!</v>
      </c>
    </row>
    <row r="76" spans="1:14" ht="20.45" customHeight="1">
      <c r="A76" s="56" t="e">
        <f>#REF!</f>
        <v>#REF!</v>
      </c>
      <c r="B76" s="56" t="e">
        <f>#REF!</f>
        <v>#REF!</v>
      </c>
      <c r="C76" s="77" t="e">
        <f>#REF!</f>
        <v>#REF!</v>
      </c>
      <c r="D76" s="57" t="e">
        <f>#REF!</f>
        <v>#REF!</v>
      </c>
      <c r="E76" s="57" t="e">
        <f>#REF!</f>
        <v>#REF!</v>
      </c>
      <c r="F76" s="60" t="e">
        <f>#REF!</f>
        <v>#REF!</v>
      </c>
      <c r="G76" s="60" t="e">
        <f>#REF!</f>
        <v>#REF!</v>
      </c>
      <c r="H76" s="69" t="e">
        <f>#REF!</f>
        <v>#REF!</v>
      </c>
      <c r="I76" s="60" t="e">
        <f>#REF!</f>
        <v>#REF!</v>
      </c>
      <c r="J76" s="56" t="e">
        <f>#REF!</f>
        <v>#REF!</v>
      </c>
      <c r="K76" s="70" t="e">
        <f>#REF!</f>
        <v>#REF!</v>
      </c>
      <c r="L76" s="73" t="e">
        <f>#REF!</f>
        <v>#REF!</v>
      </c>
      <c r="M76" s="70" t="e">
        <f>#REF!</f>
        <v>#REF!</v>
      </c>
      <c r="N76" s="47" t="e">
        <f>#REF!</f>
        <v>#REF!</v>
      </c>
    </row>
    <row r="77" spans="1:14" ht="20.45" customHeight="1">
      <c r="A77" s="56" t="e">
        <f>#REF!</f>
        <v>#REF!</v>
      </c>
      <c r="B77" s="56" t="e">
        <f>#REF!</f>
        <v>#REF!</v>
      </c>
      <c r="C77" s="77" t="e">
        <f>#REF!</f>
        <v>#REF!</v>
      </c>
      <c r="D77" s="57" t="e">
        <f>#REF!</f>
        <v>#REF!</v>
      </c>
      <c r="E77" s="57" t="e">
        <f>#REF!</f>
        <v>#REF!</v>
      </c>
      <c r="F77" s="60" t="e">
        <f>#REF!</f>
        <v>#REF!</v>
      </c>
      <c r="G77" s="60" t="e">
        <f>#REF!</f>
        <v>#REF!</v>
      </c>
      <c r="H77" s="69" t="e">
        <f>#REF!</f>
        <v>#REF!</v>
      </c>
      <c r="I77" s="60" t="e">
        <f>#REF!</f>
        <v>#REF!</v>
      </c>
      <c r="J77" s="61" t="e">
        <f>#REF!</f>
        <v>#REF!</v>
      </c>
      <c r="K77" s="70" t="e">
        <f>#REF!</f>
        <v>#REF!</v>
      </c>
      <c r="L77" s="73" t="e">
        <f>#REF!</f>
        <v>#REF!</v>
      </c>
      <c r="M77" s="70" t="e">
        <f>#REF!</f>
        <v>#REF!</v>
      </c>
      <c r="N77" s="56" t="e">
        <f>#REF!</f>
        <v>#REF!</v>
      </c>
    </row>
    <row r="78" spans="1:14" ht="20.45" customHeight="1">
      <c r="A78" s="56" t="e">
        <f>#REF!</f>
        <v>#REF!</v>
      </c>
      <c r="B78" s="56" t="e">
        <f>#REF!</f>
        <v>#REF!</v>
      </c>
      <c r="C78" s="77" t="e">
        <f>#REF!</f>
        <v>#REF!</v>
      </c>
      <c r="D78" s="57" t="e">
        <f>#REF!</f>
        <v>#REF!</v>
      </c>
      <c r="E78" s="57" t="e">
        <f>#REF!</f>
        <v>#REF!</v>
      </c>
      <c r="F78" s="60" t="e">
        <f>#REF!</f>
        <v>#REF!</v>
      </c>
      <c r="G78" s="60" t="e">
        <f>#REF!</f>
        <v>#REF!</v>
      </c>
      <c r="H78" s="69" t="e">
        <f>#REF!</f>
        <v>#REF!</v>
      </c>
      <c r="I78" s="60" t="e">
        <f>#REF!</f>
        <v>#REF!</v>
      </c>
      <c r="J78" s="61" t="e">
        <f>#REF!</f>
        <v>#REF!</v>
      </c>
      <c r="K78" s="70" t="e">
        <f>#REF!</f>
        <v>#REF!</v>
      </c>
      <c r="L78" s="73" t="e">
        <f>#REF!</f>
        <v>#REF!</v>
      </c>
      <c r="M78" s="70" t="e">
        <f>#REF!</f>
        <v>#REF!</v>
      </c>
      <c r="N78" s="56" t="e">
        <f>#REF!</f>
        <v>#REF!</v>
      </c>
    </row>
    <row r="79" spans="1:14" ht="20.45" customHeight="1">
      <c r="A79" s="56" t="e">
        <f>#REF!</f>
        <v>#REF!</v>
      </c>
      <c r="B79" s="56" t="e">
        <f>#REF!</f>
        <v>#REF!</v>
      </c>
      <c r="C79" s="77" t="e">
        <f>#REF!</f>
        <v>#REF!</v>
      </c>
      <c r="D79" s="57" t="e">
        <f>#REF!</f>
        <v>#REF!</v>
      </c>
      <c r="E79" s="57" t="e">
        <f>#REF!</f>
        <v>#REF!</v>
      </c>
      <c r="F79" s="60" t="e">
        <f>#REF!</f>
        <v>#REF!</v>
      </c>
      <c r="G79" s="60" t="e">
        <f>#REF!</f>
        <v>#REF!</v>
      </c>
      <c r="H79" s="69" t="e">
        <f>#REF!</f>
        <v>#REF!</v>
      </c>
      <c r="I79" s="60" t="e">
        <f>#REF!</f>
        <v>#REF!</v>
      </c>
      <c r="J79" s="61" t="e">
        <f>#REF!</f>
        <v>#REF!</v>
      </c>
      <c r="K79" s="70" t="e">
        <f>#REF!</f>
        <v>#REF!</v>
      </c>
      <c r="L79" s="73" t="e">
        <f>#REF!</f>
        <v>#REF!</v>
      </c>
      <c r="M79" s="70" t="e">
        <f>#REF!</f>
        <v>#REF!</v>
      </c>
      <c r="N79" s="56" t="e">
        <f>#REF!</f>
        <v>#REF!</v>
      </c>
    </row>
    <row r="80" spans="1:14" ht="20.45" customHeight="1">
      <c r="A80" s="56" t="e">
        <f>#REF!</f>
        <v>#REF!</v>
      </c>
      <c r="B80" s="56" t="e">
        <f>#REF!</f>
        <v>#REF!</v>
      </c>
      <c r="C80" s="77" t="e">
        <f>#REF!</f>
        <v>#REF!</v>
      </c>
      <c r="D80" s="57" t="e">
        <f>#REF!</f>
        <v>#REF!</v>
      </c>
      <c r="E80" s="57" t="e">
        <f>#REF!</f>
        <v>#REF!</v>
      </c>
      <c r="F80" s="60" t="e">
        <f>#REF!</f>
        <v>#REF!</v>
      </c>
      <c r="G80" s="60" t="e">
        <f>#REF!</f>
        <v>#REF!</v>
      </c>
      <c r="H80" s="69" t="e">
        <f>#REF!</f>
        <v>#REF!</v>
      </c>
      <c r="I80" s="60" t="e">
        <f>#REF!</f>
        <v>#REF!</v>
      </c>
      <c r="J80" s="61" t="e">
        <f>#REF!</f>
        <v>#REF!</v>
      </c>
      <c r="K80" s="70" t="e">
        <f>#REF!</f>
        <v>#REF!</v>
      </c>
      <c r="L80" s="73" t="e">
        <f>#REF!</f>
        <v>#REF!</v>
      </c>
      <c r="M80" s="70" t="e">
        <f>#REF!</f>
        <v>#REF!</v>
      </c>
      <c r="N80" s="56" t="e">
        <f>#REF!</f>
        <v>#REF!</v>
      </c>
    </row>
    <row r="81" spans="1:14" ht="20.45" customHeight="1">
      <c r="A81" s="56" t="e">
        <f>#REF!</f>
        <v>#REF!</v>
      </c>
      <c r="B81" s="56" t="e">
        <f>#REF!</f>
        <v>#REF!</v>
      </c>
      <c r="C81" s="77" t="e">
        <f>#REF!</f>
        <v>#REF!</v>
      </c>
      <c r="D81" s="57" t="e">
        <f>#REF!</f>
        <v>#REF!</v>
      </c>
      <c r="E81" s="57" t="e">
        <f>#REF!</f>
        <v>#REF!</v>
      </c>
      <c r="F81" s="60" t="e">
        <f>#REF!</f>
        <v>#REF!</v>
      </c>
      <c r="G81" s="60" t="e">
        <f>#REF!</f>
        <v>#REF!</v>
      </c>
      <c r="H81" s="69" t="e">
        <f>#REF!</f>
        <v>#REF!</v>
      </c>
      <c r="I81" s="60" t="e">
        <f>#REF!</f>
        <v>#REF!</v>
      </c>
      <c r="J81" s="61" t="e">
        <f>#REF!</f>
        <v>#REF!</v>
      </c>
      <c r="K81" s="70" t="e">
        <f>#REF!</f>
        <v>#REF!</v>
      </c>
      <c r="L81" s="73" t="e">
        <f>#REF!</f>
        <v>#REF!</v>
      </c>
      <c r="M81" s="70" t="e">
        <f>#REF!</f>
        <v>#REF!</v>
      </c>
      <c r="N81" s="56" t="e">
        <f>#REF!</f>
        <v>#REF!</v>
      </c>
    </row>
    <row r="82" spans="1:14" s="9" customFormat="1" ht="20.45" customHeight="1">
      <c r="A82" s="56" t="e">
        <f>#REF!</f>
        <v>#REF!</v>
      </c>
      <c r="B82" s="56" t="e">
        <f>#REF!</f>
        <v>#REF!</v>
      </c>
      <c r="C82" s="77" t="e">
        <f>#REF!</f>
        <v>#REF!</v>
      </c>
      <c r="D82" s="57" t="e">
        <f>#REF!</f>
        <v>#REF!</v>
      </c>
      <c r="E82" s="57" t="e">
        <f>#REF!</f>
        <v>#REF!</v>
      </c>
      <c r="F82" s="60" t="e">
        <f>#REF!</f>
        <v>#REF!</v>
      </c>
      <c r="G82" s="60" t="e">
        <f>#REF!</f>
        <v>#REF!</v>
      </c>
      <c r="H82" s="69" t="e">
        <f>#REF!</f>
        <v>#REF!</v>
      </c>
      <c r="I82" s="60" t="e">
        <f>#REF!</f>
        <v>#REF!</v>
      </c>
      <c r="J82" s="61" t="e">
        <f>#REF!</f>
        <v>#REF!</v>
      </c>
      <c r="K82" s="70" t="e">
        <f>#REF!</f>
        <v>#REF!</v>
      </c>
      <c r="L82" s="73" t="e">
        <f>#REF!</f>
        <v>#REF!</v>
      </c>
      <c r="M82" s="70" t="e">
        <f>#REF!</f>
        <v>#REF!</v>
      </c>
      <c r="N82" s="56" t="e">
        <f>#REF!</f>
        <v>#REF!</v>
      </c>
    </row>
    <row r="83" spans="1:14" s="9" customFormat="1" ht="20.45" customHeight="1">
      <c r="A83" s="56" t="e">
        <f>#REF!</f>
        <v>#REF!</v>
      </c>
      <c r="B83" s="56" t="e">
        <f>#REF!</f>
        <v>#REF!</v>
      </c>
      <c r="C83" s="77" t="e">
        <f>#REF!</f>
        <v>#REF!</v>
      </c>
      <c r="D83" s="57" t="e">
        <f>#REF!</f>
        <v>#REF!</v>
      </c>
      <c r="E83" s="57" t="e">
        <f>#REF!</f>
        <v>#REF!</v>
      </c>
      <c r="F83" s="60" t="e">
        <f>#REF!</f>
        <v>#REF!</v>
      </c>
      <c r="G83" s="60" t="e">
        <f>#REF!</f>
        <v>#REF!</v>
      </c>
      <c r="H83" s="69" t="e">
        <f>#REF!</f>
        <v>#REF!</v>
      </c>
      <c r="I83" s="60" t="e">
        <f>#REF!</f>
        <v>#REF!</v>
      </c>
      <c r="J83" s="61" t="e">
        <f>#REF!</f>
        <v>#REF!</v>
      </c>
      <c r="K83" s="70" t="e">
        <f>#REF!</f>
        <v>#REF!</v>
      </c>
      <c r="L83" s="73" t="e">
        <f>#REF!</f>
        <v>#REF!</v>
      </c>
      <c r="M83" s="70" t="e">
        <f>#REF!</f>
        <v>#REF!</v>
      </c>
      <c r="N83" s="56" t="e">
        <f>#REF!</f>
        <v>#REF!</v>
      </c>
    </row>
    <row r="84" spans="1:14" s="9" customFormat="1" ht="20.45" customHeight="1">
      <c r="A84" s="56" t="e">
        <f>#REF!</f>
        <v>#REF!</v>
      </c>
      <c r="B84" s="56" t="e">
        <f>#REF!</f>
        <v>#REF!</v>
      </c>
      <c r="C84" s="77" t="e">
        <f>#REF!</f>
        <v>#REF!</v>
      </c>
      <c r="D84" s="57" t="e">
        <f>#REF!</f>
        <v>#REF!</v>
      </c>
      <c r="E84" s="57" t="e">
        <f>#REF!</f>
        <v>#REF!</v>
      </c>
      <c r="F84" s="60" t="e">
        <f>#REF!</f>
        <v>#REF!</v>
      </c>
      <c r="G84" s="60" t="e">
        <f>#REF!</f>
        <v>#REF!</v>
      </c>
      <c r="H84" s="69" t="e">
        <f>#REF!</f>
        <v>#REF!</v>
      </c>
      <c r="I84" s="60" t="e">
        <f>#REF!</f>
        <v>#REF!</v>
      </c>
      <c r="J84" s="61" t="e">
        <f>#REF!</f>
        <v>#REF!</v>
      </c>
      <c r="K84" s="70" t="e">
        <f>#REF!</f>
        <v>#REF!</v>
      </c>
      <c r="L84" s="73" t="e">
        <f>#REF!</f>
        <v>#REF!</v>
      </c>
      <c r="M84" s="70" t="e">
        <f>#REF!</f>
        <v>#REF!</v>
      </c>
      <c r="N84" s="9" t="e">
        <f>#REF!</f>
        <v>#REF!</v>
      </c>
    </row>
    <row r="85" spans="1:14" s="9" customFormat="1" ht="20.45" customHeight="1">
      <c r="A85" s="56" t="e">
        <f>#REF!</f>
        <v>#REF!</v>
      </c>
      <c r="B85" s="56" t="e">
        <f>#REF!</f>
        <v>#REF!</v>
      </c>
      <c r="C85" s="77" t="e">
        <f>#REF!</f>
        <v>#REF!</v>
      </c>
      <c r="D85" s="57" t="e">
        <f>#REF!</f>
        <v>#REF!</v>
      </c>
      <c r="E85" s="57" t="e">
        <f>#REF!</f>
        <v>#REF!</v>
      </c>
      <c r="F85" s="60" t="e">
        <f>#REF!</f>
        <v>#REF!</v>
      </c>
      <c r="G85" s="60" t="e">
        <f>#REF!</f>
        <v>#REF!</v>
      </c>
      <c r="H85" s="69" t="e">
        <f>#REF!</f>
        <v>#REF!</v>
      </c>
      <c r="I85" s="60" t="e">
        <f>#REF!</f>
        <v>#REF!</v>
      </c>
      <c r="J85" s="61" t="e">
        <f>#REF!</f>
        <v>#REF!</v>
      </c>
      <c r="K85" s="70" t="e">
        <f>#REF!</f>
        <v>#REF!</v>
      </c>
      <c r="L85" s="72" t="e">
        <f>#REF!</f>
        <v>#REF!</v>
      </c>
      <c r="M85" s="70" t="e">
        <f>#REF!</f>
        <v>#REF!</v>
      </c>
      <c r="N85" s="56" t="e">
        <f>#REF!</f>
        <v>#REF!</v>
      </c>
    </row>
    <row r="86" spans="1:14" s="9" customFormat="1" ht="20.45" customHeight="1">
      <c r="A86" s="56" t="e">
        <f>#REF!</f>
        <v>#REF!</v>
      </c>
      <c r="B86" s="56" t="e">
        <f>#REF!</f>
        <v>#REF!</v>
      </c>
      <c r="C86" s="77" t="e">
        <f>#REF!</f>
        <v>#REF!</v>
      </c>
      <c r="D86" s="57" t="e">
        <f>#REF!</f>
        <v>#REF!</v>
      </c>
      <c r="E86" s="57" t="e">
        <f>#REF!</f>
        <v>#REF!</v>
      </c>
      <c r="F86" s="60" t="e">
        <f>#REF!</f>
        <v>#REF!</v>
      </c>
      <c r="G86" s="60" t="e">
        <f>#REF!</f>
        <v>#REF!</v>
      </c>
      <c r="H86" s="69" t="e">
        <f>#REF!</f>
        <v>#REF!</v>
      </c>
      <c r="I86" s="60" t="e">
        <f>#REF!</f>
        <v>#REF!</v>
      </c>
      <c r="J86" s="61" t="e">
        <f>#REF!</f>
        <v>#REF!</v>
      </c>
      <c r="K86" s="70" t="e">
        <f>#REF!</f>
        <v>#REF!</v>
      </c>
      <c r="L86" s="72" t="e">
        <f>#REF!</f>
        <v>#REF!</v>
      </c>
      <c r="M86" s="70" t="e">
        <f>#REF!</f>
        <v>#REF!</v>
      </c>
      <c r="N86" s="56" t="e">
        <f>#REF!</f>
        <v>#REF!</v>
      </c>
    </row>
    <row r="87" spans="1:14" s="9" customFormat="1" ht="20.45" customHeight="1">
      <c r="A87" s="56" t="e">
        <f>#REF!</f>
        <v>#REF!</v>
      </c>
      <c r="B87" s="56" t="e">
        <f>#REF!</f>
        <v>#REF!</v>
      </c>
      <c r="C87" s="77" t="e">
        <f>#REF!</f>
        <v>#REF!</v>
      </c>
      <c r="D87" s="57" t="e">
        <f>#REF!</f>
        <v>#REF!</v>
      </c>
      <c r="E87" s="57" t="e">
        <f>#REF!</f>
        <v>#REF!</v>
      </c>
      <c r="F87" s="60" t="e">
        <f>#REF!</f>
        <v>#REF!</v>
      </c>
      <c r="G87" s="60" t="e">
        <f>#REF!</f>
        <v>#REF!</v>
      </c>
      <c r="H87" s="69" t="e">
        <f>#REF!</f>
        <v>#REF!</v>
      </c>
      <c r="I87" s="60" t="e">
        <f>#REF!</f>
        <v>#REF!</v>
      </c>
      <c r="J87" s="61" t="e">
        <f>#REF!</f>
        <v>#REF!</v>
      </c>
      <c r="K87" s="70" t="e">
        <f>#REF!</f>
        <v>#REF!</v>
      </c>
      <c r="L87" s="72" t="e">
        <f>#REF!</f>
        <v>#REF!</v>
      </c>
      <c r="M87" s="70" t="e">
        <f>#REF!</f>
        <v>#REF!</v>
      </c>
      <c r="N87" s="56" t="e">
        <f>#REF!</f>
        <v>#REF!</v>
      </c>
    </row>
    <row r="88" spans="1:14" s="9" customFormat="1" ht="20.45" customHeight="1">
      <c r="A88" s="56" t="e">
        <f>#REF!</f>
        <v>#REF!</v>
      </c>
      <c r="B88" s="56" t="e">
        <f>#REF!</f>
        <v>#REF!</v>
      </c>
      <c r="C88" s="77" t="e">
        <f>#REF!</f>
        <v>#REF!</v>
      </c>
      <c r="D88" s="57" t="e">
        <f>#REF!</f>
        <v>#REF!</v>
      </c>
      <c r="E88" s="57" t="e">
        <f>#REF!</f>
        <v>#REF!</v>
      </c>
      <c r="F88" s="60" t="e">
        <f>#REF!</f>
        <v>#REF!</v>
      </c>
      <c r="G88" s="60" t="e">
        <f>#REF!</f>
        <v>#REF!</v>
      </c>
      <c r="H88" s="69" t="e">
        <f>#REF!</f>
        <v>#REF!</v>
      </c>
      <c r="I88" s="60" t="e">
        <f>#REF!</f>
        <v>#REF!</v>
      </c>
      <c r="J88" s="61" t="e">
        <f>#REF!</f>
        <v>#REF!</v>
      </c>
      <c r="K88" s="70" t="e">
        <f>#REF!</f>
        <v>#REF!</v>
      </c>
      <c r="L88" s="72" t="e">
        <f>#REF!</f>
        <v>#REF!</v>
      </c>
      <c r="M88" s="70" t="e">
        <f>#REF!</f>
        <v>#REF!</v>
      </c>
      <c r="N88" s="56" t="e">
        <f>#REF!</f>
        <v>#REF!</v>
      </c>
    </row>
    <row r="89" spans="1:14" s="9" customFormat="1" ht="20.45" customHeight="1">
      <c r="A89" s="56" t="e">
        <f>#REF!</f>
        <v>#REF!</v>
      </c>
      <c r="B89" s="56" t="e">
        <f>#REF!</f>
        <v>#REF!</v>
      </c>
      <c r="C89" s="77" t="e">
        <f>#REF!</f>
        <v>#REF!</v>
      </c>
      <c r="D89" s="57" t="e">
        <f>#REF!</f>
        <v>#REF!</v>
      </c>
      <c r="E89" s="57" t="e">
        <f>#REF!</f>
        <v>#REF!</v>
      </c>
      <c r="F89" s="60" t="e">
        <f>#REF!</f>
        <v>#REF!</v>
      </c>
      <c r="G89" s="60" t="e">
        <f>#REF!</f>
        <v>#REF!</v>
      </c>
      <c r="H89" s="69" t="e">
        <f>#REF!</f>
        <v>#REF!</v>
      </c>
      <c r="I89" s="60" t="e">
        <f>#REF!</f>
        <v>#REF!</v>
      </c>
      <c r="J89" s="61" t="e">
        <f>#REF!</f>
        <v>#REF!</v>
      </c>
      <c r="K89" s="70" t="e">
        <f>#REF!</f>
        <v>#REF!</v>
      </c>
      <c r="L89" s="72" t="e">
        <f>#REF!</f>
        <v>#REF!</v>
      </c>
      <c r="M89" s="70" t="e">
        <f>#REF!</f>
        <v>#REF!</v>
      </c>
      <c r="N89" s="56" t="e">
        <f>#REF!</f>
        <v>#REF!</v>
      </c>
    </row>
    <row r="90" spans="1:14" s="9" customFormat="1" ht="20.45" customHeight="1">
      <c r="A90" s="56" t="e">
        <f>#REF!</f>
        <v>#REF!</v>
      </c>
      <c r="B90" s="56" t="e">
        <f>#REF!</f>
        <v>#REF!</v>
      </c>
      <c r="C90" s="77" t="e">
        <f>#REF!</f>
        <v>#REF!</v>
      </c>
      <c r="D90" s="57" t="e">
        <f>#REF!</f>
        <v>#REF!</v>
      </c>
      <c r="E90" s="57" t="e">
        <f>#REF!</f>
        <v>#REF!</v>
      </c>
      <c r="F90" s="60" t="e">
        <f>#REF!</f>
        <v>#REF!</v>
      </c>
      <c r="G90" s="60" t="e">
        <f>#REF!</f>
        <v>#REF!</v>
      </c>
      <c r="H90" s="69" t="e">
        <f>#REF!</f>
        <v>#REF!</v>
      </c>
      <c r="I90" s="60" t="e">
        <f>#REF!</f>
        <v>#REF!</v>
      </c>
      <c r="J90" s="61" t="e">
        <f>#REF!</f>
        <v>#REF!</v>
      </c>
      <c r="K90" s="70" t="e">
        <f>#REF!</f>
        <v>#REF!</v>
      </c>
      <c r="L90" s="72" t="e">
        <f>#REF!</f>
        <v>#REF!</v>
      </c>
      <c r="M90" s="70" t="e">
        <f>#REF!</f>
        <v>#REF!</v>
      </c>
      <c r="N90" s="56" t="e">
        <f>#REF!</f>
        <v>#REF!</v>
      </c>
    </row>
    <row r="91" spans="1:14" ht="20.45" customHeight="1">
      <c r="A91" s="56" t="e">
        <f>#REF!</f>
        <v>#REF!</v>
      </c>
      <c r="B91" s="56" t="e">
        <f>#REF!</f>
        <v>#REF!</v>
      </c>
      <c r="C91" s="77" t="e">
        <f>#REF!</f>
        <v>#REF!</v>
      </c>
      <c r="D91" s="57" t="e">
        <f>#REF!</f>
        <v>#REF!</v>
      </c>
      <c r="E91" s="57" t="e">
        <f>#REF!</f>
        <v>#REF!</v>
      </c>
      <c r="F91" s="58" t="e">
        <f>#REF!</f>
        <v>#REF!</v>
      </c>
      <c r="G91" s="58" t="e">
        <f>#REF!</f>
        <v>#REF!</v>
      </c>
      <c r="H91" s="59" t="e">
        <f>#REF!</f>
        <v>#REF!</v>
      </c>
      <c r="I91" s="60" t="e">
        <f>#REF!</f>
        <v>#REF!</v>
      </c>
      <c r="J91" s="61" t="e">
        <f>#REF!</f>
        <v>#REF!</v>
      </c>
      <c r="K91" s="70" t="e">
        <f>#REF!</f>
        <v>#REF!</v>
      </c>
      <c r="L91" s="72" t="e">
        <f>#REF!</f>
        <v>#REF!</v>
      </c>
      <c r="M91" s="70" t="e">
        <f>#REF!</f>
        <v>#REF!</v>
      </c>
      <c r="N91" s="56" t="e">
        <f>#REF!</f>
        <v>#REF!</v>
      </c>
    </row>
    <row r="92" spans="1:14" ht="20.45" customHeight="1">
      <c r="A92" s="56" t="e">
        <f>#REF!</f>
        <v>#REF!</v>
      </c>
      <c r="B92" s="56" t="e">
        <f>#REF!</f>
        <v>#REF!</v>
      </c>
      <c r="C92" s="77" t="e">
        <f>#REF!</f>
        <v>#REF!</v>
      </c>
      <c r="D92" s="57" t="e">
        <f>#REF!</f>
        <v>#REF!</v>
      </c>
      <c r="E92" s="57" t="e">
        <f>#REF!</f>
        <v>#REF!</v>
      </c>
      <c r="F92" s="60" t="e">
        <f>#REF!</f>
        <v>#REF!</v>
      </c>
      <c r="G92" s="60" t="e">
        <f>#REF!</f>
        <v>#REF!</v>
      </c>
      <c r="H92" s="60" t="e">
        <f>#REF!</f>
        <v>#REF!</v>
      </c>
      <c r="I92" s="60" t="e">
        <f>#REF!</f>
        <v>#REF!</v>
      </c>
      <c r="J92" s="61" t="e">
        <f>#REF!</f>
        <v>#REF!</v>
      </c>
      <c r="K92" s="70" t="e">
        <f>#REF!</f>
        <v>#REF!</v>
      </c>
      <c r="L92" s="72" t="e">
        <f>#REF!</f>
        <v>#REF!</v>
      </c>
      <c r="M92" s="70" t="e">
        <f>#REF!</f>
        <v>#REF!</v>
      </c>
      <c r="N92" s="56" t="e">
        <f>#REF!</f>
        <v>#REF!</v>
      </c>
    </row>
    <row r="93" spans="1:14" ht="20.45" customHeight="1">
      <c r="A93" s="56" t="e">
        <f>#REF!</f>
        <v>#REF!</v>
      </c>
      <c r="B93" s="56" t="e">
        <f>#REF!</f>
        <v>#REF!</v>
      </c>
      <c r="C93" s="77" t="e">
        <f>#REF!</f>
        <v>#REF!</v>
      </c>
      <c r="D93" s="57" t="e">
        <f>#REF!</f>
        <v>#REF!</v>
      </c>
      <c r="E93" s="57" t="e">
        <f>#REF!</f>
        <v>#REF!</v>
      </c>
      <c r="F93" s="60" t="e">
        <f>#REF!</f>
        <v>#REF!</v>
      </c>
      <c r="G93" s="60" t="e">
        <f>#REF!</f>
        <v>#REF!</v>
      </c>
      <c r="H93" s="69" t="e">
        <f>#REF!</f>
        <v>#REF!</v>
      </c>
      <c r="I93" s="60" t="e">
        <f>#REF!</f>
        <v>#REF!</v>
      </c>
      <c r="J93" s="61" t="e">
        <f>#REF!</f>
        <v>#REF!</v>
      </c>
      <c r="K93" s="70" t="e">
        <f>#REF!</f>
        <v>#REF!</v>
      </c>
      <c r="L93" s="72" t="e">
        <f>#REF!</f>
        <v>#REF!</v>
      </c>
      <c r="M93" s="70" t="e">
        <f>#REF!</f>
        <v>#REF!</v>
      </c>
      <c r="N93" s="56" t="e">
        <f>#REF!</f>
        <v>#REF!</v>
      </c>
    </row>
    <row r="94" spans="1:14" ht="20.45" customHeight="1">
      <c r="A94" s="56" t="e">
        <f>#REF!</f>
        <v>#REF!</v>
      </c>
      <c r="B94" s="56" t="e">
        <f>#REF!</f>
        <v>#REF!</v>
      </c>
      <c r="C94" s="77" t="e">
        <f>#REF!</f>
        <v>#REF!</v>
      </c>
      <c r="D94" s="57" t="e">
        <f>#REF!</f>
        <v>#REF!</v>
      </c>
      <c r="E94" s="57" t="e">
        <f>#REF!</f>
        <v>#REF!</v>
      </c>
      <c r="F94" s="60" t="e">
        <f>#REF!</f>
        <v>#REF!</v>
      </c>
      <c r="G94" s="60" t="e">
        <f>#REF!</f>
        <v>#REF!</v>
      </c>
      <c r="H94" s="69" t="e">
        <f>#REF!</f>
        <v>#REF!</v>
      </c>
      <c r="I94" s="60" t="e">
        <f>#REF!</f>
        <v>#REF!</v>
      </c>
      <c r="J94" s="61" t="e">
        <f>#REF!</f>
        <v>#REF!</v>
      </c>
      <c r="K94" s="70" t="e">
        <f>#REF!</f>
        <v>#REF!</v>
      </c>
      <c r="L94" s="72" t="e">
        <f>#REF!</f>
        <v>#REF!</v>
      </c>
      <c r="M94" s="70" t="e">
        <f>#REF!</f>
        <v>#REF!</v>
      </c>
      <c r="N94" s="56" t="e">
        <f>#REF!</f>
        <v>#REF!</v>
      </c>
    </row>
    <row r="95" spans="1:14" ht="20.45" customHeight="1">
      <c r="A95" s="56" t="e">
        <f>#REF!</f>
        <v>#REF!</v>
      </c>
      <c r="B95" s="56" t="e">
        <f>#REF!</f>
        <v>#REF!</v>
      </c>
      <c r="C95" s="77" t="e">
        <f>#REF!</f>
        <v>#REF!</v>
      </c>
      <c r="D95" s="57" t="e">
        <f>#REF!</f>
        <v>#REF!</v>
      </c>
      <c r="E95" s="57" t="e">
        <f>#REF!</f>
        <v>#REF!</v>
      </c>
      <c r="F95" s="60" t="e">
        <f>#REF!</f>
        <v>#REF!</v>
      </c>
      <c r="G95" s="60" t="e">
        <f>#REF!</f>
        <v>#REF!</v>
      </c>
      <c r="H95" s="69" t="e">
        <f>#REF!</f>
        <v>#REF!</v>
      </c>
      <c r="I95" s="60" t="e">
        <f>#REF!</f>
        <v>#REF!</v>
      </c>
      <c r="J95" s="61" t="e">
        <f>#REF!</f>
        <v>#REF!</v>
      </c>
      <c r="K95" s="70" t="e">
        <f>#REF!</f>
        <v>#REF!</v>
      </c>
      <c r="L95" s="72" t="e">
        <f>#REF!</f>
        <v>#REF!</v>
      </c>
      <c r="M95" s="70" t="e">
        <f>#REF!</f>
        <v>#REF!</v>
      </c>
      <c r="N95" s="56" t="e">
        <f>#REF!</f>
        <v>#REF!</v>
      </c>
    </row>
    <row r="96" spans="1:14" ht="20.45" customHeight="1">
      <c r="A96" s="56" t="e">
        <f>#REF!</f>
        <v>#REF!</v>
      </c>
      <c r="B96" s="56" t="e">
        <f>#REF!</f>
        <v>#REF!</v>
      </c>
      <c r="C96" s="77" t="e">
        <f>#REF!</f>
        <v>#REF!</v>
      </c>
      <c r="D96" s="57" t="e">
        <f>#REF!</f>
        <v>#REF!</v>
      </c>
      <c r="E96" s="57" t="e">
        <f>#REF!</f>
        <v>#REF!</v>
      </c>
      <c r="F96" s="60" t="e">
        <f>#REF!</f>
        <v>#REF!</v>
      </c>
      <c r="G96" s="60" t="e">
        <f>#REF!</f>
        <v>#REF!</v>
      </c>
      <c r="H96" s="69" t="e">
        <f>#REF!</f>
        <v>#REF!</v>
      </c>
      <c r="I96" s="60" t="e">
        <f>#REF!</f>
        <v>#REF!</v>
      </c>
      <c r="J96" s="61" t="e">
        <f>#REF!</f>
        <v>#REF!</v>
      </c>
      <c r="K96" s="70" t="e">
        <f>#REF!</f>
        <v>#REF!</v>
      </c>
      <c r="L96" s="72" t="e">
        <f>#REF!</f>
        <v>#REF!</v>
      </c>
      <c r="M96" s="70" t="e">
        <f>#REF!</f>
        <v>#REF!</v>
      </c>
      <c r="N96" s="56" t="e">
        <f>#REF!</f>
        <v>#REF!</v>
      </c>
    </row>
    <row r="97" spans="1:14" ht="20.45" customHeight="1">
      <c r="A97" s="56" t="e">
        <f>#REF!</f>
        <v>#REF!</v>
      </c>
      <c r="B97" s="56" t="e">
        <f>#REF!</f>
        <v>#REF!</v>
      </c>
      <c r="C97" s="77" t="e">
        <f>#REF!</f>
        <v>#REF!</v>
      </c>
      <c r="D97" s="57" t="e">
        <f>#REF!</f>
        <v>#REF!</v>
      </c>
      <c r="E97" s="57" t="e">
        <f>#REF!</f>
        <v>#REF!</v>
      </c>
      <c r="F97" s="60" t="e">
        <f>#REF!</f>
        <v>#REF!</v>
      </c>
      <c r="G97" s="60" t="e">
        <f>#REF!</f>
        <v>#REF!</v>
      </c>
      <c r="H97" s="69" t="e">
        <f>#REF!</f>
        <v>#REF!</v>
      </c>
      <c r="I97" s="60" t="e">
        <f>#REF!</f>
        <v>#REF!</v>
      </c>
      <c r="J97" s="61" t="e">
        <f>#REF!</f>
        <v>#REF!</v>
      </c>
      <c r="K97" s="70" t="e">
        <f>#REF!</f>
        <v>#REF!</v>
      </c>
      <c r="L97" s="72" t="e">
        <f>#REF!</f>
        <v>#REF!</v>
      </c>
      <c r="M97" s="70" t="e">
        <f>#REF!</f>
        <v>#REF!</v>
      </c>
      <c r="N97" s="56" t="e">
        <f>#REF!</f>
        <v>#REF!</v>
      </c>
    </row>
    <row r="98" spans="1:14" ht="20.45" customHeight="1">
      <c r="A98" s="56" t="e">
        <f>#REF!</f>
        <v>#REF!</v>
      </c>
      <c r="B98" s="56" t="e">
        <f>#REF!</f>
        <v>#REF!</v>
      </c>
      <c r="C98" s="77" t="e">
        <f>#REF!</f>
        <v>#REF!</v>
      </c>
      <c r="D98" s="57" t="e">
        <f>#REF!</f>
        <v>#REF!</v>
      </c>
      <c r="E98" s="57" t="e">
        <f>#REF!</f>
        <v>#REF!</v>
      </c>
      <c r="F98" s="60" t="e">
        <f>#REF!</f>
        <v>#REF!</v>
      </c>
      <c r="G98" s="60" t="e">
        <f>#REF!</f>
        <v>#REF!</v>
      </c>
      <c r="H98" s="69" t="e">
        <f>#REF!</f>
        <v>#REF!</v>
      </c>
      <c r="I98" s="60" t="e">
        <f>#REF!</f>
        <v>#REF!</v>
      </c>
      <c r="J98" s="61" t="e">
        <f>#REF!</f>
        <v>#REF!</v>
      </c>
      <c r="K98" s="70" t="e">
        <f>#REF!</f>
        <v>#REF!</v>
      </c>
      <c r="L98" s="72" t="e">
        <f>#REF!</f>
        <v>#REF!</v>
      </c>
      <c r="M98" s="70" t="e">
        <f>#REF!</f>
        <v>#REF!</v>
      </c>
      <c r="N98" s="56" t="e">
        <f>#REF!</f>
        <v>#REF!</v>
      </c>
    </row>
    <row r="99" spans="1:14" ht="20.45" customHeight="1">
      <c r="A99" s="56" t="e">
        <f>#REF!</f>
        <v>#REF!</v>
      </c>
      <c r="B99" s="56" t="e">
        <f>#REF!</f>
        <v>#REF!</v>
      </c>
      <c r="C99" s="77" t="e">
        <f>#REF!</f>
        <v>#REF!</v>
      </c>
      <c r="D99" s="57" t="e">
        <f>#REF!</f>
        <v>#REF!</v>
      </c>
      <c r="E99" s="57" t="e">
        <f>#REF!</f>
        <v>#REF!</v>
      </c>
      <c r="F99" s="60" t="e">
        <f>#REF!</f>
        <v>#REF!</v>
      </c>
      <c r="G99" s="60" t="e">
        <f>#REF!</f>
        <v>#REF!</v>
      </c>
      <c r="H99" s="69" t="e">
        <f>#REF!</f>
        <v>#REF!</v>
      </c>
      <c r="I99" s="60" t="e">
        <f>#REF!</f>
        <v>#REF!</v>
      </c>
      <c r="J99" s="61" t="e">
        <f>#REF!</f>
        <v>#REF!</v>
      </c>
      <c r="K99" s="70" t="e">
        <f>#REF!</f>
        <v>#REF!</v>
      </c>
      <c r="L99" s="72" t="e">
        <f>#REF!</f>
        <v>#REF!</v>
      </c>
      <c r="M99" s="70" t="e">
        <f>#REF!</f>
        <v>#REF!</v>
      </c>
      <c r="N99" s="56" t="e">
        <f>#REF!</f>
        <v>#REF!</v>
      </c>
    </row>
    <row r="100" spans="1:14" ht="20.45" customHeight="1">
      <c r="A100" s="56" t="e">
        <f>#REF!</f>
        <v>#REF!</v>
      </c>
      <c r="B100" s="56" t="e">
        <f>#REF!</f>
        <v>#REF!</v>
      </c>
      <c r="C100" s="77" t="e">
        <f>#REF!</f>
        <v>#REF!</v>
      </c>
      <c r="D100" s="57" t="e">
        <f>#REF!</f>
        <v>#REF!</v>
      </c>
      <c r="E100" s="57" t="e">
        <f>#REF!</f>
        <v>#REF!</v>
      </c>
      <c r="F100" s="60" t="e">
        <f>#REF!</f>
        <v>#REF!</v>
      </c>
      <c r="G100" s="60" t="e">
        <f>#REF!</f>
        <v>#REF!</v>
      </c>
      <c r="H100" s="69" t="e">
        <f>#REF!</f>
        <v>#REF!</v>
      </c>
      <c r="I100" s="60" t="e">
        <f>#REF!</f>
        <v>#REF!</v>
      </c>
      <c r="J100" s="61" t="e">
        <f>#REF!</f>
        <v>#REF!</v>
      </c>
      <c r="K100" s="70" t="e">
        <f>#REF!</f>
        <v>#REF!</v>
      </c>
      <c r="L100" s="72" t="e">
        <f>#REF!</f>
        <v>#REF!</v>
      </c>
      <c r="M100" s="70" t="e">
        <f>#REF!</f>
        <v>#REF!</v>
      </c>
      <c r="N100" s="56" t="e">
        <f>#REF!</f>
        <v>#REF!</v>
      </c>
    </row>
    <row r="101" spans="1:14" ht="20.45" customHeight="1">
      <c r="A101" s="56" t="e">
        <f>#REF!</f>
        <v>#REF!</v>
      </c>
      <c r="B101" s="56" t="e">
        <f>#REF!</f>
        <v>#REF!</v>
      </c>
      <c r="C101" s="77" t="e">
        <f>#REF!</f>
        <v>#REF!</v>
      </c>
      <c r="D101" s="57" t="e">
        <f>#REF!</f>
        <v>#REF!</v>
      </c>
      <c r="E101" s="57" t="e">
        <f>#REF!</f>
        <v>#REF!</v>
      </c>
      <c r="F101" s="60" t="e">
        <f>#REF!</f>
        <v>#REF!</v>
      </c>
      <c r="G101" s="60" t="e">
        <f>#REF!</f>
        <v>#REF!</v>
      </c>
      <c r="H101" s="69" t="e">
        <f>#REF!</f>
        <v>#REF!</v>
      </c>
      <c r="I101" s="60" t="e">
        <f>#REF!</f>
        <v>#REF!</v>
      </c>
      <c r="J101" s="61" t="e">
        <f>#REF!</f>
        <v>#REF!</v>
      </c>
      <c r="K101" s="70" t="e">
        <f>#REF!</f>
        <v>#REF!</v>
      </c>
      <c r="L101" s="72" t="e">
        <f>#REF!</f>
        <v>#REF!</v>
      </c>
      <c r="M101" s="70" t="e">
        <f>#REF!</f>
        <v>#REF!</v>
      </c>
      <c r="N101" s="56" t="e">
        <f>#REF!</f>
        <v>#REF!</v>
      </c>
    </row>
    <row r="102" spans="1:14" ht="20.45" customHeight="1">
      <c r="A102" s="56" t="e">
        <f>#REF!</f>
        <v>#REF!</v>
      </c>
      <c r="B102" s="56" t="e">
        <f>#REF!</f>
        <v>#REF!</v>
      </c>
      <c r="C102" s="77" t="e">
        <f>#REF!</f>
        <v>#REF!</v>
      </c>
      <c r="D102" s="57" t="e">
        <f>#REF!</f>
        <v>#REF!</v>
      </c>
      <c r="E102" s="57" t="e">
        <f>#REF!</f>
        <v>#REF!</v>
      </c>
      <c r="F102" s="60" t="e">
        <f>#REF!</f>
        <v>#REF!</v>
      </c>
      <c r="G102" s="60" t="e">
        <f>#REF!</f>
        <v>#REF!</v>
      </c>
      <c r="H102" s="69" t="e">
        <f>#REF!</f>
        <v>#REF!</v>
      </c>
      <c r="I102" s="60" t="e">
        <f>#REF!</f>
        <v>#REF!</v>
      </c>
      <c r="J102" s="61" t="e">
        <f>#REF!</f>
        <v>#REF!</v>
      </c>
      <c r="K102" s="70" t="e">
        <f>#REF!</f>
        <v>#REF!</v>
      </c>
      <c r="L102" s="72" t="e">
        <f>#REF!</f>
        <v>#REF!</v>
      </c>
      <c r="M102" s="70" t="e">
        <f>#REF!</f>
        <v>#REF!</v>
      </c>
      <c r="N102" s="56" t="e">
        <f>#REF!</f>
        <v>#REF!</v>
      </c>
    </row>
    <row r="103" spans="1:14" ht="20.45" customHeight="1">
      <c r="A103" s="56" t="e">
        <f>#REF!</f>
        <v>#REF!</v>
      </c>
      <c r="B103" s="56" t="e">
        <f>#REF!</f>
        <v>#REF!</v>
      </c>
      <c r="C103" s="77" t="e">
        <f>#REF!</f>
        <v>#REF!</v>
      </c>
      <c r="D103" s="57" t="e">
        <f>#REF!</f>
        <v>#REF!</v>
      </c>
      <c r="E103" s="57" t="e">
        <f>#REF!</f>
        <v>#REF!</v>
      </c>
      <c r="F103" s="58" t="e">
        <f>#REF!</f>
        <v>#REF!</v>
      </c>
      <c r="G103" s="58" t="e">
        <f>#REF!</f>
        <v>#REF!</v>
      </c>
      <c r="H103" s="59" t="e">
        <f>#REF!</f>
        <v>#REF!</v>
      </c>
      <c r="I103" s="60" t="e">
        <f>#REF!</f>
        <v>#REF!</v>
      </c>
      <c r="J103" s="61" t="e">
        <f>#REF!</f>
        <v>#REF!</v>
      </c>
      <c r="K103" s="70" t="e">
        <f>#REF!</f>
        <v>#REF!</v>
      </c>
      <c r="L103" s="72" t="e">
        <f>#REF!</f>
        <v>#REF!</v>
      </c>
      <c r="M103" s="70" t="e">
        <f>#REF!</f>
        <v>#REF!</v>
      </c>
      <c r="N103" s="56" t="e">
        <f>#REF!</f>
        <v>#REF!</v>
      </c>
    </row>
    <row r="104" spans="1:14" ht="20.45" customHeight="1">
      <c r="A104" s="56" t="e">
        <f>#REF!</f>
        <v>#REF!</v>
      </c>
      <c r="B104" s="56" t="e">
        <f>#REF!</f>
        <v>#REF!</v>
      </c>
      <c r="C104" s="77" t="e">
        <f>#REF!</f>
        <v>#REF!</v>
      </c>
      <c r="D104" s="57" t="e">
        <f>#REF!</f>
        <v>#REF!</v>
      </c>
      <c r="E104" s="57" t="e">
        <f>#REF!</f>
        <v>#REF!</v>
      </c>
      <c r="F104" s="60" t="e">
        <f>#REF!</f>
        <v>#REF!</v>
      </c>
      <c r="G104" s="60" t="e">
        <f>#REF!</f>
        <v>#REF!</v>
      </c>
      <c r="H104" s="69" t="e">
        <f>#REF!</f>
        <v>#REF!</v>
      </c>
      <c r="I104" s="60" t="e">
        <f>#REF!</f>
        <v>#REF!</v>
      </c>
      <c r="J104" s="61" t="e">
        <f>#REF!</f>
        <v>#REF!</v>
      </c>
      <c r="K104" s="70" t="e">
        <f>#REF!</f>
        <v>#REF!</v>
      </c>
      <c r="L104" s="72" t="e">
        <f>#REF!</f>
        <v>#REF!</v>
      </c>
      <c r="M104" s="70" t="e">
        <f>#REF!</f>
        <v>#REF!</v>
      </c>
      <c r="N104" s="56" t="e">
        <f>#REF!</f>
        <v>#REF!</v>
      </c>
    </row>
    <row r="105" spans="1:14" ht="20.45" customHeight="1">
      <c r="A105" s="56" t="e">
        <f>#REF!</f>
        <v>#REF!</v>
      </c>
      <c r="B105" s="56" t="e">
        <f>#REF!</f>
        <v>#REF!</v>
      </c>
      <c r="C105" s="77" t="e">
        <f>#REF!</f>
        <v>#REF!</v>
      </c>
      <c r="D105" s="57" t="e">
        <f>#REF!</f>
        <v>#REF!</v>
      </c>
      <c r="E105" s="57" t="e">
        <f>#REF!</f>
        <v>#REF!</v>
      </c>
      <c r="F105" s="60" t="e">
        <f>#REF!</f>
        <v>#REF!</v>
      </c>
      <c r="G105" s="60" t="e">
        <f>#REF!</f>
        <v>#REF!</v>
      </c>
      <c r="H105" s="69" t="e">
        <f>#REF!</f>
        <v>#REF!</v>
      </c>
      <c r="I105" s="60" t="e">
        <f>#REF!</f>
        <v>#REF!</v>
      </c>
      <c r="J105" s="61" t="e">
        <f>#REF!</f>
        <v>#REF!</v>
      </c>
      <c r="K105" s="70" t="e">
        <f>#REF!</f>
        <v>#REF!</v>
      </c>
      <c r="L105" s="72" t="e">
        <f>#REF!</f>
        <v>#REF!</v>
      </c>
      <c r="M105" s="70" t="e">
        <f>#REF!</f>
        <v>#REF!</v>
      </c>
      <c r="N105" s="56" t="e">
        <f>#REF!</f>
        <v>#REF!</v>
      </c>
    </row>
    <row r="106" spans="1:14" ht="20.45" customHeight="1">
      <c r="A106" s="56" t="e">
        <f>#REF!</f>
        <v>#REF!</v>
      </c>
      <c r="B106" s="56" t="e">
        <f>#REF!</f>
        <v>#REF!</v>
      </c>
      <c r="C106" s="77" t="e">
        <f>#REF!</f>
        <v>#REF!</v>
      </c>
      <c r="D106" s="57" t="e">
        <f>#REF!</f>
        <v>#REF!</v>
      </c>
      <c r="E106" s="57" t="e">
        <f>#REF!</f>
        <v>#REF!</v>
      </c>
      <c r="F106" s="60" t="e">
        <f>#REF!</f>
        <v>#REF!</v>
      </c>
      <c r="G106" s="60" t="e">
        <f>#REF!</f>
        <v>#REF!</v>
      </c>
      <c r="H106" s="69" t="e">
        <f>#REF!</f>
        <v>#REF!</v>
      </c>
      <c r="I106" s="60" t="e">
        <f>#REF!</f>
        <v>#REF!</v>
      </c>
      <c r="J106" s="61" t="e">
        <f>#REF!</f>
        <v>#REF!</v>
      </c>
      <c r="K106" s="70" t="e">
        <f>#REF!</f>
        <v>#REF!</v>
      </c>
      <c r="L106" s="72" t="e">
        <f>#REF!</f>
        <v>#REF!</v>
      </c>
      <c r="M106" s="70" t="e">
        <f>#REF!</f>
        <v>#REF!</v>
      </c>
      <c r="N106" s="12" t="e">
        <f>#REF!</f>
        <v>#REF!</v>
      </c>
    </row>
    <row r="107" spans="1:14" ht="20.45" customHeight="1">
      <c r="A107" s="56" t="e">
        <f>#REF!</f>
        <v>#REF!</v>
      </c>
      <c r="B107" s="56" t="e">
        <f>#REF!</f>
        <v>#REF!</v>
      </c>
      <c r="C107" s="77" t="e">
        <f>#REF!</f>
        <v>#REF!</v>
      </c>
      <c r="D107" s="57" t="e">
        <f>#REF!</f>
        <v>#REF!</v>
      </c>
      <c r="E107" s="57" t="e">
        <f>#REF!</f>
        <v>#REF!</v>
      </c>
      <c r="F107" s="60" t="e">
        <f>#REF!</f>
        <v>#REF!</v>
      </c>
      <c r="G107" s="60" t="e">
        <f>#REF!</f>
        <v>#REF!</v>
      </c>
      <c r="H107" s="69" t="e">
        <f>#REF!</f>
        <v>#REF!</v>
      </c>
      <c r="I107" s="60" t="e">
        <f>#REF!</f>
        <v>#REF!</v>
      </c>
      <c r="J107" s="61" t="e">
        <f>#REF!</f>
        <v>#REF!</v>
      </c>
      <c r="K107" s="70" t="e">
        <f>#REF!</f>
        <v>#REF!</v>
      </c>
      <c r="L107" s="72" t="e">
        <f>#REF!</f>
        <v>#REF!</v>
      </c>
      <c r="M107" s="70" t="e">
        <f>#REF!</f>
        <v>#REF!</v>
      </c>
      <c r="N107" s="56" t="e">
        <f>#REF!</f>
        <v>#REF!</v>
      </c>
    </row>
    <row r="108" spans="1:14" ht="20.45" customHeight="1">
      <c r="A108" s="56" t="e">
        <f>#REF!</f>
        <v>#REF!</v>
      </c>
      <c r="B108" s="56" t="e">
        <f>#REF!</f>
        <v>#REF!</v>
      </c>
      <c r="C108" s="77" t="e">
        <f>#REF!</f>
        <v>#REF!</v>
      </c>
      <c r="D108" s="57" t="e">
        <f>#REF!</f>
        <v>#REF!</v>
      </c>
      <c r="E108" s="57" t="e">
        <f>#REF!</f>
        <v>#REF!</v>
      </c>
      <c r="F108" s="60" t="e">
        <f>#REF!</f>
        <v>#REF!</v>
      </c>
      <c r="G108" s="60" t="e">
        <f>#REF!</f>
        <v>#REF!</v>
      </c>
      <c r="H108" s="69" t="e">
        <f>#REF!</f>
        <v>#REF!</v>
      </c>
      <c r="I108" s="60" t="e">
        <f>#REF!</f>
        <v>#REF!</v>
      </c>
      <c r="J108" s="61" t="e">
        <f>#REF!</f>
        <v>#REF!</v>
      </c>
      <c r="K108" s="70" t="e">
        <f>#REF!</f>
        <v>#REF!</v>
      </c>
      <c r="L108" s="72" t="e">
        <f>#REF!</f>
        <v>#REF!</v>
      </c>
      <c r="M108" s="70" t="e">
        <f>#REF!</f>
        <v>#REF!</v>
      </c>
      <c r="N108" s="56" t="e">
        <f>#REF!</f>
        <v>#REF!</v>
      </c>
    </row>
    <row r="109" spans="1:14" ht="20.45" customHeight="1">
      <c r="A109" s="56" t="e">
        <f>#REF!</f>
        <v>#REF!</v>
      </c>
      <c r="B109" s="56" t="e">
        <f>#REF!</f>
        <v>#REF!</v>
      </c>
      <c r="C109" s="77" t="e">
        <f>#REF!</f>
        <v>#REF!</v>
      </c>
      <c r="D109" s="57" t="e">
        <f>#REF!</f>
        <v>#REF!</v>
      </c>
      <c r="E109" s="57" t="e">
        <f>#REF!</f>
        <v>#REF!</v>
      </c>
      <c r="F109" s="60" t="e">
        <f>#REF!</f>
        <v>#REF!</v>
      </c>
      <c r="G109" s="60" t="e">
        <f>#REF!</f>
        <v>#REF!</v>
      </c>
      <c r="H109" s="69" t="e">
        <f>#REF!</f>
        <v>#REF!</v>
      </c>
      <c r="I109" s="60" t="e">
        <f>#REF!</f>
        <v>#REF!</v>
      </c>
      <c r="J109" s="61" t="e">
        <f>#REF!</f>
        <v>#REF!</v>
      </c>
      <c r="K109" s="70" t="e">
        <f>#REF!</f>
        <v>#REF!</v>
      </c>
      <c r="L109" s="72" t="e">
        <f>#REF!</f>
        <v>#REF!</v>
      </c>
      <c r="M109" s="70" t="e">
        <f>#REF!</f>
        <v>#REF!</v>
      </c>
      <c r="N109" s="56" t="e">
        <f>#REF!</f>
        <v>#REF!</v>
      </c>
    </row>
    <row r="110" spans="1:14" ht="20.45" customHeight="1">
      <c r="A110" s="56" t="e">
        <f>#REF!</f>
        <v>#REF!</v>
      </c>
      <c r="B110" s="56" t="e">
        <f>#REF!</f>
        <v>#REF!</v>
      </c>
      <c r="C110" s="77" t="e">
        <f>#REF!</f>
        <v>#REF!</v>
      </c>
      <c r="D110" s="57" t="e">
        <f>#REF!</f>
        <v>#REF!</v>
      </c>
      <c r="E110" s="57" t="e">
        <f>#REF!</f>
        <v>#REF!</v>
      </c>
      <c r="F110" s="60" t="e">
        <f>#REF!</f>
        <v>#REF!</v>
      </c>
      <c r="G110" s="60" t="e">
        <f>#REF!</f>
        <v>#REF!</v>
      </c>
      <c r="H110" s="69" t="e">
        <f>#REF!</f>
        <v>#REF!</v>
      </c>
      <c r="I110" s="60" t="e">
        <f>#REF!</f>
        <v>#REF!</v>
      </c>
      <c r="J110" s="61" t="e">
        <f>#REF!</f>
        <v>#REF!</v>
      </c>
      <c r="K110" s="70" t="e">
        <f>#REF!</f>
        <v>#REF!</v>
      </c>
      <c r="L110" s="72" t="e">
        <f>#REF!</f>
        <v>#REF!</v>
      </c>
      <c r="M110" s="70" t="e">
        <f>#REF!</f>
        <v>#REF!</v>
      </c>
      <c r="N110" s="56" t="e">
        <f>#REF!</f>
        <v>#REF!</v>
      </c>
    </row>
    <row r="111" spans="1:14" ht="20.45" customHeight="1">
      <c r="A111" s="56" t="e">
        <f>#REF!</f>
        <v>#REF!</v>
      </c>
      <c r="B111" s="56" t="e">
        <f>#REF!</f>
        <v>#REF!</v>
      </c>
      <c r="C111" s="77" t="e">
        <f>#REF!</f>
        <v>#REF!</v>
      </c>
      <c r="D111" s="57" t="e">
        <f>#REF!</f>
        <v>#REF!</v>
      </c>
      <c r="E111" s="57" t="e">
        <f>#REF!</f>
        <v>#REF!</v>
      </c>
      <c r="F111" s="60" t="e">
        <f>#REF!</f>
        <v>#REF!</v>
      </c>
      <c r="G111" s="60" t="e">
        <f>#REF!</f>
        <v>#REF!</v>
      </c>
      <c r="H111" s="69" t="e">
        <f>#REF!</f>
        <v>#REF!</v>
      </c>
      <c r="I111" s="60" t="e">
        <f>#REF!</f>
        <v>#REF!</v>
      </c>
      <c r="J111" s="61" t="e">
        <f>#REF!</f>
        <v>#REF!</v>
      </c>
      <c r="K111" s="70" t="e">
        <f>#REF!</f>
        <v>#REF!</v>
      </c>
      <c r="L111" s="72" t="e">
        <f>#REF!</f>
        <v>#REF!</v>
      </c>
      <c r="M111" s="70" t="e">
        <f>#REF!</f>
        <v>#REF!</v>
      </c>
      <c r="N111" s="56" t="e">
        <f>#REF!</f>
        <v>#REF!</v>
      </c>
    </row>
    <row r="112" spans="1:14" ht="20.45" customHeight="1">
      <c r="A112" s="56" t="e">
        <f>#REF!</f>
        <v>#REF!</v>
      </c>
      <c r="B112" s="56" t="e">
        <f>#REF!</f>
        <v>#REF!</v>
      </c>
      <c r="C112" s="77" t="e">
        <f>#REF!</f>
        <v>#REF!</v>
      </c>
      <c r="D112" s="57" t="e">
        <f>#REF!</f>
        <v>#REF!</v>
      </c>
      <c r="E112" s="57" t="e">
        <f>#REF!</f>
        <v>#REF!</v>
      </c>
      <c r="F112" s="60" t="e">
        <f>#REF!</f>
        <v>#REF!</v>
      </c>
      <c r="G112" s="60" t="e">
        <f>#REF!</f>
        <v>#REF!</v>
      </c>
      <c r="H112" s="69" t="e">
        <f>#REF!</f>
        <v>#REF!</v>
      </c>
      <c r="I112" s="60" t="e">
        <f>#REF!</f>
        <v>#REF!</v>
      </c>
      <c r="J112" s="61" t="e">
        <f>#REF!</f>
        <v>#REF!</v>
      </c>
      <c r="K112" s="70" t="e">
        <f>#REF!</f>
        <v>#REF!</v>
      </c>
      <c r="L112" s="72" t="e">
        <f>#REF!</f>
        <v>#REF!</v>
      </c>
      <c r="M112" s="70" t="e">
        <f>#REF!</f>
        <v>#REF!</v>
      </c>
      <c r="N112" s="56" t="e">
        <f>#REF!</f>
        <v>#REF!</v>
      </c>
    </row>
    <row r="113" spans="1:14" ht="20.45" customHeight="1">
      <c r="A113" s="56" t="e">
        <f>#REF!</f>
        <v>#REF!</v>
      </c>
      <c r="B113" s="56" t="e">
        <f>#REF!</f>
        <v>#REF!</v>
      </c>
      <c r="C113" s="77" t="e">
        <f>#REF!</f>
        <v>#REF!</v>
      </c>
      <c r="D113" s="57" t="e">
        <f>#REF!</f>
        <v>#REF!</v>
      </c>
      <c r="E113" s="57" t="e">
        <f>#REF!</f>
        <v>#REF!</v>
      </c>
      <c r="F113" s="60" t="e">
        <f>#REF!</f>
        <v>#REF!</v>
      </c>
      <c r="G113" s="60" t="e">
        <f>#REF!</f>
        <v>#REF!</v>
      </c>
      <c r="H113" s="69" t="e">
        <f>#REF!</f>
        <v>#REF!</v>
      </c>
      <c r="I113" s="60" t="e">
        <f>#REF!</f>
        <v>#REF!</v>
      </c>
      <c r="J113" s="61" t="e">
        <f>#REF!</f>
        <v>#REF!</v>
      </c>
      <c r="K113" s="70" t="e">
        <f>#REF!</f>
        <v>#REF!</v>
      </c>
      <c r="L113" s="72" t="e">
        <f>#REF!</f>
        <v>#REF!</v>
      </c>
      <c r="M113" s="70" t="e">
        <f>#REF!</f>
        <v>#REF!</v>
      </c>
      <c r="N113" s="56" t="e">
        <f>#REF!</f>
        <v>#REF!</v>
      </c>
    </row>
    <row r="114" spans="1:14" ht="20.45" customHeight="1">
      <c r="A114" s="56" t="e">
        <f>#REF!</f>
        <v>#REF!</v>
      </c>
      <c r="B114" s="56" t="e">
        <f>#REF!</f>
        <v>#REF!</v>
      </c>
      <c r="C114" s="77" t="e">
        <f>#REF!</f>
        <v>#REF!</v>
      </c>
      <c r="D114" s="57" t="e">
        <f>#REF!</f>
        <v>#REF!</v>
      </c>
      <c r="E114" s="57" t="e">
        <f>#REF!</f>
        <v>#REF!</v>
      </c>
      <c r="F114" s="60" t="e">
        <f>#REF!</f>
        <v>#REF!</v>
      </c>
      <c r="G114" s="60" t="e">
        <f>#REF!</f>
        <v>#REF!</v>
      </c>
      <c r="H114" s="69" t="e">
        <f>#REF!</f>
        <v>#REF!</v>
      </c>
      <c r="I114" s="60" t="e">
        <f>#REF!</f>
        <v>#REF!</v>
      </c>
      <c r="J114" s="61" t="e">
        <f>#REF!</f>
        <v>#REF!</v>
      </c>
      <c r="K114" s="70" t="e">
        <f>#REF!</f>
        <v>#REF!</v>
      </c>
      <c r="L114" s="73" t="e">
        <f>#REF!</f>
        <v>#REF!</v>
      </c>
      <c r="M114" s="70" t="e">
        <f>#REF!</f>
        <v>#REF!</v>
      </c>
      <c r="N114" s="56" t="e">
        <f>#REF!</f>
        <v>#REF!</v>
      </c>
    </row>
    <row r="115" spans="1:14" ht="20.45" customHeight="1">
      <c r="A115" s="56" t="e">
        <f>#REF!</f>
        <v>#REF!</v>
      </c>
      <c r="B115" s="56" t="e">
        <f>#REF!</f>
        <v>#REF!</v>
      </c>
      <c r="C115" s="77" t="e">
        <f>#REF!</f>
        <v>#REF!</v>
      </c>
      <c r="D115" s="57" t="e">
        <f>#REF!</f>
        <v>#REF!</v>
      </c>
      <c r="E115" s="57" t="e">
        <f>#REF!</f>
        <v>#REF!</v>
      </c>
      <c r="F115" s="60" t="e">
        <f>#REF!</f>
        <v>#REF!</v>
      </c>
      <c r="G115" s="60" t="e">
        <f>#REF!</f>
        <v>#REF!</v>
      </c>
      <c r="H115" s="60" t="e">
        <f>#REF!</f>
        <v>#REF!</v>
      </c>
      <c r="I115" s="60" t="e">
        <f>#REF!</f>
        <v>#REF!</v>
      </c>
      <c r="J115" s="61" t="e">
        <f>#REF!</f>
        <v>#REF!</v>
      </c>
      <c r="K115" s="70" t="e">
        <f>#REF!</f>
        <v>#REF!</v>
      </c>
      <c r="L115" s="73" t="e">
        <f>#REF!</f>
        <v>#REF!</v>
      </c>
      <c r="M115" s="70" t="e">
        <f>#REF!</f>
        <v>#REF!</v>
      </c>
      <c r="N115" s="56" t="e">
        <f>#REF!</f>
        <v>#REF!</v>
      </c>
    </row>
    <row r="116" spans="1:14" ht="20.45" customHeight="1">
      <c r="A116" s="56" t="e">
        <f>#REF!</f>
        <v>#REF!</v>
      </c>
      <c r="B116" s="56" t="e">
        <f>#REF!</f>
        <v>#REF!</v>
      </c>
      <c r="C116" s="77" t="e">
        <f>#REF!</f>
        <v>#REF!</v>
      </c>
      <c r="D116" s="57" t="e">
        <f>#REF!</f>
        <v>#REF!</v>
      </c>
      <c r="E116" s="57" t="e">
        <f>#REF!</f>
        <v>#REF!</v>
      </c>
      <c r="F116" s="60" t="e">
        <f>#REF!</f>
        <v>#REF!</v>
      </c>
      <c r="G116" s="60" t="e">
        <f>#REF!</f>
        <v>#REF!</v>
      </c>
      <c r="H116" s="69" t="e">
        <f>#REF!</f>
        <v>#REF!</v>
      </c>
      <c r="I116" s="60" t="e">
        <f>#REF!</f>
        <v>#REF!</v>
      </c>
      <c r="J116" s="56" t="e">
        <f>#REF!</f>
        <v>#REF!</v>
      </c>
      <c r="K116" s="70" t="e">
        <f>#REF!</f>
        <v>#REF!</v>
      </c>
      <c r="L116" s="73" t="e">
        <f>#REF!</f>
        <v>#REF!</v>
      </c>
      <c r="M116" s="70" t="e">
        <f>#REF!</f>
        <v>#REF!</v>
      </c>
      <c r="N116" s="12" t="e">
        <f>#REF!</f>
        <v>#REF!</v>
      </c>
    </row>
    <row r="117" spans="1:14" ht="20.45" customHeight="1">
      <c r="A117" s="56" t="e">
        <f>#REF!</f>
        <v>#REF!</v>
      </c>
      <c r="B117" s="56" t="e">
        <f>#REF!</f>
        <v>#REF!</v>
      </c>
      <c r="C117" s="77" t="e">
        <f>#REF!</f>
        <v>#REF!</v>
      </c>
      <c r="D117" s="57" t="e">
        <f>#REF!</f>
        <v>#REF!</v>
      </c>
      <c r="E117" s="57" t="e">
        <f>#REF!</f>
        <v>#REF!</v>
      </c>
      <c r="F117" s="60" t="e">
        <f>#REF!</f>
        <v>#REF!</v>
      </c>
      <c r="G117" s="60" t="e">
        <f>#REF!</f>
        <v>#REF!</v>
      </c>
      <c r="H117" s="69" t="e">
        <f>#REF!</f>
        <v>#REF!</v>
      </c>
      <c r="I117" s="60" t="e">
        <f>#REF!</f>
        <v>#REF!</v>
      </c>
      <c r="J117" s="56" t="e">
        <f>#REF!</f>
        <v>#REF!</v>
      </c>
      <c r="K117" s="70" t="e">
        <f>#REF!</f>
        <v>#REF!</v>
      </c>
      <c r="L117" s="73" t="e">
        <f>#REF!</f>
        <v>#REF!</v>
      </c>
      <c r="M117" s="70" t="e">
        <f>#REF!</f>
        <v>#REF!</v>
      </c>
      <c r="N117" s="56" t="e">
        <f>#REF!</f>
        <v>#REF!</v>
      </c>
    </row>
    <row r="118" spans="1:14" ht="20.45" customHeight="1">
      <c r="A118" s="56" t="e">
        <f>#REF!</f>
        <v>#REF!</v>
      </c>
      <c r="B118" s="56" t="e">
        <f>#REF!</f>
        <v>#REF!</v>
      </c>
      <c r="C118" s="77" t="e">
        <f>#REF!</f>
        <v>#REF!</v>
      </c>
      <c r="D118" s="57" t="e">
        <f>#REF!</f>
        <v>#REF!</v>
      </c>
      <c r="E118" s="57" t="e">
        <f>#REF!</f>
        <v>#REF!</v>
      </c>
      <c r="F118" s="60" t="e">
        <f>#REF!</f>
        <v>#REF!</v>
      </c>
      <c r="G118" s="60" t="e">
        <f>#REF!</f>
        <v>#REF!</v>
      </c>
      <c r="H118" s="69" t="e">
        <f>#REF!</f>
        <v>#REF!</v>
      </c>
      <c r="I118" s="60" t="e">
        <f>#REF!</f>
        <v>#REF!</v>
      </c>
      <c r="J118" s="56" t="e">
        <f>#REF!</f>
        <v>#REF!</v>
      </c>
      <c r="K118" s="70" t="e">
        <f>#REF!</f>
        <v>#REF!</v>
      </c>
      <c r="L118" s="73" t="e">
        <f>#REF!</f>
        <v>#REF!</v>
      </c>
      <c r="M118" s="70" t="e">
        <f>#REF!</f>
        <v>#REF!</v>
      </c>
      <c r="N118" s="56" t="e">
        <f>#REF!</f>
        <v>#REF!</v>
      </c>
    </row>
    <row r="119" spans="1:14" ht="20.45" customHeight="1">
      <c r="A119" s="56" t="e">
        <f>#REF!</f>
        <v>#REF!</v>
      </c>
      <c r="B119" s="56" t="e">
        <f>#REF!</f>
        <v>#REF!</v>
      </c>
      <c r="C119" s="77" t="e">
        <f>#REF!</f>
        <v>#REF!</v>
      </c>
      <c r="D119" s="57" t="e">
        <f>#REF!</f>
        <v>#REF!</v>
      </c>
      <c r="E119" s="57" t="e">
        <f>#REF!</f>
        <v>#REF!</v>
      </c>
      <c r="F119" s="60" t="e">
        <f>#REF!</f>
        <v>#REF!</v>
      </c>
      <c r="G119" s="60" t="e">
        <f>#REF!</f>
        <v>#REF!</v>
      </c>
      <c r="H119" s="69" t="e">
        <f>#REF!</f>
        <v>#REF!</v>
      </c>
      <c r="I119" s="60" t="e">
        <f>#REF!</f>
        <v>#REF!</v>
      </c>
      <c r="J119" s="56" t="e">
        <f>#REF!</f>
        <v>#REF!</v>
      </c>
      <c r="K119" s="70" t="e">
        <f>#REF!</f>
        <v>#REF!</v>
      </c>
      <c r="L119" s="73" t="e">
        <f>#REF!</f>
        <v>#REF!</v>
      </c>
      <c r="M119" s="70" t="e">
        <f>#REF!</f>
        <v>#REF!</v>
      </c>
      <c r="N119" s="56" t="e">
        <f>#REF!</f>
        <v>#REF!</v>
      </c>
    </row>
    <row r="120" spans="1:14" ht="20.45" customHeight="1">
      <c r="A120" s="56" t="e">
        <f>#REF!</f>
        <v>#REF!</v>
      </c>
      <c r="B120" s="56" t="e">
        <f>#REF!</f>
        <v>#REF!</v>
      </c>
      <c r="C120" s="77" t="e">
        <f>#REF!</f>
        <v>#REF!</v>
      </c>
      <c r="D120" s="57" t="e">
        <f>#REF!</f>
        <v>#REF!</v>
      </c>
      <c r="E120" s="57" t="e">
        <f>#REF!</f>
        <v>#REF!</v>
      </c>
      <c r="F120" s="60" t="e">
        <f>#REF!</f>
        <v>#REF!</v>
      </c>
      <c r="G120" s="60" t="e">
        <f>#REF!</f>
        <v>#REF!</v>
      </c>
      <c r="H120" s="69" t="e">
        <f>#REF!</f>
        <v>#REF!</v>
      </c>
      <c r="I120" s="60" t="e">
        <f>#REF!</f>
        <v>#REF!</v>
      </c>
      <c r="J120" s="56" t="e">
        <f>#REF!</f>
        <v>#REF!</v>
      </c>
      <c r="K120" s="70" t="e">
        <f>#REF!</f>
        <v>#REF!</v>
      </c>
      <c r="L120" s="73" t="e">
        <f>#REF!</f>
        <v>#REF!</v>
      </c>
      <c r="M120" s="70" t="e">
        <f>#REF!</f>
        <v>#REF!</v>
      </c>
      <c r="N120" s="56" t="e">
        <f>#REF!</f>
        <v>#REF!</v>
      </c>
    </row>
    <row r="121" spans="1:14" ht="20.45" customHeight="1">
      <c r="A121" s="56" t="e">
        <f>#REF!</f>
        <v>#REF!</v>
      </c>
      <c r="B121" s="56" t="e">
        <f>#REF!</f>
        <v>#REF!</v>
      </c>
      <c r="C121" s="77" t="e">
        <f>#REF!</f>
        <v>#REF!</v>
      </c>
      <c r="D121" s="57" t="e">
        <f>#REF!</f>
        <v>#REF!</v>
      </c>
      <c r="E121" s="57" t="e">
        <f>#REF!</f>
        <v>#REF!</v>
      </c>
      <c r="F121" s="60" t="e">
        <f>#REF!</f>
        <v>#REF!</v>
      </c>
      <c r="G121" s="60" t="e">
        <f>#REF!</f>
        <v>#REF!</v>
      </c>
      <c r="H121" s="69" t="e">
        <f>#REF!</f>
        <v>#REF!</v>
      </c>
      <c r="I121" s="60" t="e">
        <f>#REF!</f>
        <v>#REF!</v>
      </c>
      <c r="J121" s="56" t="e">
        <f>#REF!</f>
        <v>#REF!</v>
      </c>
      <c r="K121" s="70" t="e">
        <f>#REF!</f>
        <v>#REF!</v>
      </c>
      <c r="L121" s="73" t="e">
        <f>#REF!</f>
        <v>#REF!</v>
      </c>
      <c r="M121" s="70" t="e">
        <f>#REF!</f>
        <v>#REF!</v>
      </c>
      <c r="N121" s="56" t="e">
        <f>#REF!</f>
        <v>#REF!</v>
      </c>
    </row>
    <row r="122" spans="1:14" ht="20.45" customHeight="1">
      <c r="A122" s="56" t="e">
        <f>#REF!</f>
        <v>#REF!</v>
      </c>
      <c r="B122" s="56" t="e">
        <f>#REF!</f>
        <v>#REF!</v>
      </c>
      <c r="C122" s="77" t="e">
        <f>#REF!</f>
        <v>#REF!</v>
      </c>
      <c r="D122" s="57" t="e">
        <f>#REF!</f>
        <v>#REF!</v>
      </c>
      <c r="E122" s="57" t="e">
        <f>#REF!</f>
        <v>#REF!</v>
      </c>
      <c r="F122" s="60" t="e">
        <f>#REF!</f>
        <v>#REF!</v>
      </c>
      <c r="G122" s="60" t="e">
        <f>#REF!</f>
        <v>#REF!</v>
      </c>
      <c r="H122" s="69" t="e">
        <f>#REF!</f>
        <v>#REF!</v>
      </c>
      <c r="I122" s="60" t="e">
        <f>#REF!</f>
        <v>#REF!</v>
      </c>
      <c r="J122" s="56" t="e">
        <f>#REF!</f>
        <v>#REF!</v>
      </c>
      <c r="K122" s="70" t="e">
        <f>#REF!</f>
        <v>#REF!</v>
      </c>
      <c r="L122" s="73" t="e">
        <f>#REF!</f>
        <v>#REF!</v>
      </c>
      <c r="M122" s="70" t="e">
        <f>#REF!</f>
        <v>#REF!</v>
      </c>
      <c r="N122" s="56" t="e">
        <f>#REF!</f>
        <v>#REF!</v>
      </c>
    </row>
    <row r="123" spans="1:14" ht="20.45" customHeight="1">
      <c r="A123" s="56" t="e">
        <f>#REF!</f>
        <v>#REF!</v>
      </c>
      <c r="B123" s="56" t="e">
        <f>#REF!</f>
        <v>#REF!</v>
      </c>
      <c r="C123" s="77" t="e">
        <f>#REF!</f>
        <v>#REF!</v>
      </c>
      <c r="D123" s="57" t="e">
        <f>#REF!</f>
        <v>#REF!</v>
      </c>
      <c r="E123" s="57" t="e">
        <f>#REF!</f>
        <v>#REF!</v>
      </c>
      <c r="F123" s="60" t="e">
        <f>#REF!</f>
        <v>#REF!</v>
      </c>
      <c r="G123" s="60" t="e">
        <f>#REF!</f>
        <v>#REF!</v>
      </c>
      <c r="H123" s="69" t="e">
        <f>#REF!</f>
        <v>#REF!</v>
      </c>
      <c r="I123" s="60" t="e">
        <f>#REF!</f>
        <v>#REF!</v>
      </c>
      <c r="J123" s="56" t="e">
        <f>#REF!</f>
        <v>#REF!</v>
      </c>
      <c r="K123" s="70" t="e">
        <f>#REF!</f>
        <v>#REF!</v>
      </c>
      <c r="L123" s="73" t="e">
        <f>#REF!</f>
        <v>#REF!</v>
      </c>
      <c r="M123" s="70" t="e">
        <f>#REF!</f>
        <v>#REF!</v>
      </c>
      <c r="N123" s="56" t="e">
        <f>#REF!</f>
        <v>#REF!</v>
      </c>
    </row>
    <row r="124" spans="1:14" s="8" customFormat="1" ht="20.45" customHeight="1">
      <c r="A124" s="56" t="e">
        <f>#REF!</f>
        <v>#REF!</v>
      </c>
      <c r="B124" s="56" t="e">
        <f>#REF!</f>
        <v>#REF!</v>
      </c>
      <c r="C124" s="77" t="e">
        <f>#REF!</f>
        <v>#REF!</v>
      </c>
      <c r="D124" s="57" t="e">
        <f>#REF!</f>
        <v>#REF!</v>
      </c>
      <c r="E124" s="57" t="e">
        <f>#REF!</f>
        <v>#REF!</v>
      </c>
      <c r="F124" s="60" t="e">
        <f>#REF!</f>
        <v>#REF!</v>
      </c>
      <c r="G124" s="60" t="e">
        <f>#REF!</f>
        <v>#REF!</v>
      </c>
      <c r="H124" s="69" t="e">
        <f>#REF!</f>
        <v>#REF!</v>
      </c>
      <c r="I124" s="60" t="e">
        <f>#REF!</f>
        <v>#REF!</v>
      </c>
      <c r="J124" s="56" t="e">
        <f>#REF!</f>
        <v>#REF!</v>
      </c>
      <c r="K124" s="70" t="e">
        <f>#REF!</f>
        <v>#REF!</v>
      </c>
      <c r="L124" s="73" t="e">
        <f>#REF!</f>
        <v>#REF!</v>
      </c>
      <c r="M124" s="70" t="e">
        <f>#REF!</f>
        <v>#REF!</v>
      </c>
      <c r="N124" s="56" t="e">
        <f>#REF!</f>
        <v>#REF!</v>
      </c>
    </row>
    <row r="125" spans="1:14" s="8" customFormat="1" ht="20.45" customHeight="1">
      <c r="A125" s="56" t="e">
        <f>#REF!</f>
        <v>#REF!</v>
      </c>
      <c r="B125" s="56" t="e">
        <f>#REF!</f>
        <v>#REF!</v>
      </c>
      <c r="C125" s="77" t="e">
        <f>#REF!</f>
        <v>#REF!</v>
      </c>
      <c r="D125" s="57" t="e">
        <f>#REF!</f>
        <v>#REF!</v>
      </c>
      <c r="E125" s="57" t="e">
        <f>#REF!</f>
        <v>#REF!</v>
      </c>
      <c r="F125" s="60" t="e">
        <f>#REF!</f>
        <v>#REF!</v>
      </c>
      <c r="G125" s="60" t="e">
        <f>#REF!</f>
        <v>#REF!</v>
      </c>
      <c r="H125" s="69" t="e">
        <f>#REF!</f>
        <v>#REF!</v>
      </c>
      <c r="I125" s="58" t="e">
        <f>#REF!</f>
        <v>#REF!</v>
      </c>
      <c r="J125" s="56" t="e">
        <f>#REF!</f>
        <v>#REF!</v>
      </c>
      <c r="K125" s="70" t="e">
        <f>#REF!</f>
        <v>#REF!</v>
      </c>
      <c r="L125" s="73" t="e">
        <f>#REF!</f>
        <v>#REF!</v>
      </c>
      <c r="M125" s="70" t="e">
        <f>#REF!</f>
        <v>#REF!</v>
      </c>
      <c r="N125" s="56" t="e">
        <f>#REF!</f>
        <v>#REF!</v>
      </c>
    </row>
    <row r="126" spans="1:14" s="8" customFormat="1" ht="20.45" customHeight="1">
      <c r="A126" s="56" t="e">
        <f>#REF!</f>
        <v>#REF!</v>
      </c>
      <c r="B126" s="56" t="e">
        <f>#REF!</f>
        <v>#REF!</v>
      </c>
      <c r="C126" s="77" t="e">
        <f>#REF!</f>
        <v>#REF!</v>
      </c>
      <c r="D126" s="57" t="e">
        <f>#REF!</f>
        <v>#REF!</v>
      </c>
      <c r="E126" s="57" t="e">
        <f>#REF!</f>
        <v>#REF!</v>
      </c>
      <c r="F126" s="60" t="e">
        <f>#REF!</f>
        <v>#REF!</v>
      </c>
      <c r="G126" s="60" t="e">
        <f>#REF!</f>
        <v>#REF!</v>
      </c>
      <c r="H126" s="69" t="e">
        <f>#REF!</f>
        <v>#REF!</v>
      </c>
      <c r="I126" s="58" t="e">
        <f>#REF!</f>
        <v>#REF!</v>
      </c>
      <c r="J126" s="56" t="e">
        <f>#REF!</f>
        <v>#REF!</v>
      </c>
      <c r="K126" s="70" t="e">
        <f>#REF!</f>
        <v>#REF!</v>
      </c>
      <c r="L126" s="73" t="e">
        <f>#REF!</f>
        <v>#REF!</v>
      </c>
      <c r="M126" s="70" t="e">
        <f>#REF!</f>
        <v>#REF!</v>
      </c>
      <c r="N126" s="56" t="e">
        <f>#REF!</f>
        <v>#REF!</v>
      </c>
    </row>
    <row r="127" spans="1:14" s="8" customFormat="1" ht="20.45" customHeight="1">
      <c r="A127" s="56" t="e">
        <f>#REF!</f>
        <v>#REF!</v>
      </c>
      <c r="B127" s="56" t="e">
        <f>#REF!</f>
        <v>#REF!</v>
      </c>
      <c r="C127" s="77" t="e">
        <f>#REF!</f>
        <v>#REF!</v>
      </c>
      <c r="D127" s="57" t="e">
        <f>#REF!</f>
        <v>#REF!</v>
      </c>
      <c r="E127" s="57" t="e">
        <f>#REF!</f>
        <v>#REF!</v>
      </c>
      <c r="F127" s="60" t="e">
        <f>#REF!</f>
        <v>#REF!</v>
      </c>
      <c r="G127" s="60" t="e">
        <f>#REF!</f>
        <v>#REF!</v>
      </c>
      <c r="H127" s="69" t="e">
        <f>#REF!</f>
        <v>#REF!</v>
      </c>
      <c r="I127" s="58" t="e">
        <f>#REF!</f>
        <v>#REF!</v>
      </c>
      <c r="J127" s="56" t="e">
        <f>#REF!</f>
        <v>#REF!</v>
      </c>
      <c r="K127" s="70" t="e">
        <f>#REF!</f>
        <v>#REF!</v>
      </c>
      <c r="L127" s="73" t="e">
        <f>#REF!</f>
        <v>#REF!</v>
      </c>
      <c r="M127" s="70" t="e">
        <f>#REF!</f>
        <v>#REF!</v>
      </c>
      <c r="N127" s="56" t="e">
        <f>#REF!</f>
        <v>#REF!</v>
      </c>
    </row>
    <row r="128" spans="1:14" ht="20.45" customHeight="1">
      <c r="A128" s="56" t="e">
        <f>#REF!</f>
        <v>#REF!</v>
      </c>
      <c r="B128" s="56" t="e">
        <f>#REF!</f>
        <v>#REF!</v>
      </c>
      <c r="C128" s="77" t="e">
        <f>#REF!</f>
        <v>#REF!</v>
      </c>
      <c r="D128" s="57" t="e">
        <f>#REF!</f>
        <v>#REF!</v>
      </c>
      <c r="E128" s="57" t="e">
        <f>#REF!</f>
        <v>#REF!</v>
      </c>
      <c r="F128" s="60" t="e">
        <f>#REF!</f>
        <v>#REF!</v>
      </c>
      <c r="G128" s="60" t="e">
        <f>#REF!</f>
        <v>#REF!</v>
      </c>
      <c r="H128" s="69" t="e">
        <f>#REF!</f>
        <v>#REF!</v>
      </c>
      <c r="I128" s="60" t="e">
        <f>#REF!</f>
        <v>#REF!</v>
      </c>
      <c r="J128" s="61" t="e">
        <f>#REF!</f>
        <v>#REF!</v>
      </c>
      <c r="K128" s="70" t="e">
        <f>#REF!</f>
        <v>#REF!</v>
      </c>
      <c r="L128" s="73" t="e">
        <f>#REF!</f>
        <v>#REF!</v>
      </c>
      <c r="M128" s="70" t="e">
        <f>#REF!</f>
        <v>#REF!</v>
      </c>
      <c r="N128" s="56" t="e">
        <f>#REF!</f>
        <v>#REF!</v>
      </c>
    </row>
    <row r="129" spans="1:14" ht="20.45" customHeight="1">
      <c r="A129" s="56" t="e">
        <f>#REF!</f>
        <v>#REF!</v>
      </c>
      <c r="B129" s="56" t="e">
        <f>#REF!</f>
        <v>#REF!</v>
      </c>
      <c r="C129" s="77" t="e">
        <f>#REF!</f>
        <v>#REF!</v>
      </c>
      <c r="D129" s="57" t="e">
        <f>#REF!</f>
        <v>#REF!</v>
      </c>
      <c r="E129" s="57" t="e">
        <f>#REF!</f>
        <v>#REF!</v>
      </c>
      <c r="F129" s="60" t="e">
        <f>#REF!</f>
        <v>#REF!</v>
      </c>
      <c r="G129" s="60" t="e">
        <f>#REF!</f>
        <v>#REF!</v>
      </c>
      <c r="H129" s="69" t="e">
        <f>#REF!</f>
        <v>#REF!</v>
      </c>
      <c r="I129" s="60" t="e">
        <f>#REF!</f>
        <v>#REF!</v>
      </c>
      <c r="J129" s="61" t="e">
        <f>#REF!</f>
        <v>#REF!</v>
      </c>
      <c r="K129" s="70" t="e">
        <f>#REF!</f>
        <v>#REF!</v>
      </c>
      <c r="L129" s="73" t="e">
        <f>#REF!</f>
        <v>#REF!</v>
      </c>
      <c r="M129" s="70" t="e">
        <f>#REF!</f>
        <v>#REF!</v>
      </c>
      <c r="N129" s="56" t="e">
        <f>#REF!</f>
        <v>#REF!</v>
      </c>
    </row>
    <row r="130" spans="1:14" ht="20.45" customHeight="1">
      <c r="A130" s="56" t="e">
        <f>#REF!</f>
        <v>#REF!</v>
      </c>
      <c r="B130" s="56" t="e">
        <f>#REF!</f>
        <v>#REF!</v>
      </c>
      <c r="C130" s="77" t="e">
        <f>#REF!</f>
        <v>#REF!</v>
      </c>
      <c r="D130" s="57" t="e">
        <f>#REF!</f>
        <v>#REF!</v>
      </c>
      <c r="E130" s="57" t="e">
        <f>#REF!</f>
        <v>#REF!</v>
      </c>
      <c r="F130" s="60" t="e">
        <f>#REF!</f>
        <v>#REF!</v>
      </c>
      <c r="G130" s="60" t="e">
        <f>#REF!</f>
        <v>#REF!</v>
      </c>
      <c r="H130" s="69" t="e">
        <f>#REF!</f>
        <v>#REF!</v>
      </c>
      <c r="I130" s="60" t="e">
        <f>#REF!</f>
        <v>#REF!</v>
      </c>
      <c r="J130" s="61" t="e">
        <f>#REF!</f>
        <v>#REF!</v>
      </c>
      <c r="K130" s="70" t="e">
        <f>#REF!</f>
        <v>#REF!</v>
      </c>
      <c r="L130" s="72" t="e">
        <f>#REF!</f>
        <v>#REF!</v>
      </c>
      <c r="M130" s="70" t="e">
        <f>#REF!</f>
        <v>#REF!</v>
      </c>
      <c r="N130" s="56" t="e">
        <f>#REF!</f>
        <v>#REF!</v>
      </c>
    </row>
    <row r="131" spans="1:14" ht="20.45" customHeight="1">
      <c r="A131" s="56" t="e">
        <f>#REF!</f>
        <v>#REF!</v>
      </c>
      <c r="B131" s="56" t="e">
        <f>#REF!</f>
        <v>#REF!</v>
      </c>
      <c r="C131" s="77" t="e">
        <f>#REF!</f>
        <v>#REF!</v>
      </c>
      <c r="D131" s="57" t="e">
        <f>#REF!</f>
        <v>#REF!</v>
      </c>
      <c r="E131" s="57" t="e">
        <f>#REF!</f>
        <v>#REF!</v>
      </c>
      <c r="F131" s="60" t="e">
        <f>#REF!</f>
        <v>#REF!</v>
      </c>
      <c r="G131" s="60" t="e">
        <f>#REF!</f>
        <v>#REF!</v>
      </c>
      <c r="H131" s="56" t="e">
        <f>#REF!</f>
        <v>#REF!</v>
      </c>
      <c r="I131" s="56" t="e">
        <f>#REF!</f>
        <v>#REF!</v>
      </c>
      <c r="J131" s="61" t="e">
        <f>#REF!</f>
        <v>#REF!</v>
      </c>
      <c r="K131" s="70" t="e">
        <f>#REF!</f>
        <v>#REF!</v>
      </c>
      <c r="L131" s="72" t="e">
        <f>#REF!</f>
        <v>#REF!</v>
      </c>
      <c r="M131" s="70" t="e">
        <f>#REF!</f>
        <v>#REF!</v>
      </c>
      <c r="N131" s="56" t="e">
        <f>#REF!</f>
        <v>#REF!</v>
      </c>
    </row>
    <row r="132" spans="1:14" ht="20.45" customHeight="1">
      <c r="A132" s="56" t="e">
        <f>#REF!</f>
        <v>#REF!</v>
      </c>
      <c r="B132" s="56" t="e">
        <f>#REF!</f>
        <v>#REF!</v>
      </c>
      <c r="C132" s="77" t="e">
        <f>#REF!</f>
        <v>#REF!</v>
      </c>
      <c r="D132" s="57" t="e">
        <f>#REF!</f>
        <v>#REF!</v>
      </c>
      <c r="E132" s="57" t="e">
        <f>#REF!</f>
        <v>#REF!</v>
      </c>
      <c r="F132" s="60" t="e">
        <f>#REF!</f>
        <v>#REF!</v>
      </c>
      <c r="G132" s="60" t="e">
        <f>#REF!</f>
        <v>#REF!</v>
      </c>
      <c r="H132" s="56" t="e">
        <f>#REF!</f>
        <v>#REF!</v>
      </c>
      <c r="I132" s="56" t="e">
        <f>#REF!</f>
        <v>#REF!</v>
      </c>
      <c r="J132" s="61" t="e">
        <f>#REF!</f>
        <v>#REF!</v>
      </c>
      <c r="K132" s="70" t="e">
        <f>#REF!</f>
        <v>#REF!</v>
      </c>
      <c r="L132" s="72" t="e">
        <f>#REF!</f>
        <v>#REF!</v>
      </c>
      <c r="M132" s="70" t="e">
        <f>#REF!</f>
        <v>#REF!</v>
      </c>
      <c r="N132" s="56" t="e">
        <f>#REF!</f>
        <v>#REF!</v>
      </c>
    </row>
    <row r="133" spans="1:14" s="10" customFormat="1" ht="20.45" customHeight="1">
      <c r="A133" s="56" t="e">
        <f>#REF!</f>
        <v>#REF!</v>
      </c>
      <c r="B133" s="56" t="e">
        <f>#REF!</f>
        <v>#REF!</v>
      </c>
      <c r="C133" s="77" t="e">
        <f>#REF!</f>
        <v>#REF!</v>
      </c>
      <c r="D133" s="57" t="e">
        <f>#REF!</f>
        <v>#REF!</v>
      </c>
      <c r="E133" s="57" t="e">
        <f>#REF!</f>
        <v>#REF!</v>
      </c>
      <c r="F133" s="60" t="e">
        <f>#REF!</f>
        <v>#REF!</v>
      </c>
      <c r="G133" s="60" t="e">
        <f>#REF!</f>
        <v>#REF!</v>
      </c>
      <c r="H133" s="56" t="e">
        <f>#REF!</f>
        <v>#REF!</v>
      </c>
      <c r="I133" s="56" t="e">
        <f>#REF!</f>
        <v>#REF!</v>
      </c>
      <c r="J133" s="61" t="e">
        <f>#REF!</f>
        <v>#REF!</v>
      </c>
      <c r="K133" s="70" t="e">
        <f>#REF!</f>
        <v>#REF!</v>
      </c>
      <c r="L133" s="72" t="e">
        <f>#REF!</f>
        <v>#REF!</v>
      </c>
      <c r="M133" s="70" t="e">
        <f>#REF!</f>
        <v>#REF!</v>
      </c>
      <c r="N133" s="56" t="e">
        <f>#REF!</f>
        <v>#REF!</v>
      </c>
    </row>
    <row r="134" spans="1:14" ht="20.45" customHeight="1">
      <c r="A134" s="56" t="e">
        <f>#REF!</f>
        <v>#REF!</v>
      </c>
      <c r="B134" s="56" t="e">
        <f>#REF!</f>
        <v>#REF!</v>
      </c>
      <c r="C134" s="77" t="e">
        <f>#REF!</f>
        <v>#REF!</v>
      </c>
      <c r="D134" s="57" t="e">
        <f>#REF!</f>
        <v>#REF!</v>
      </c>
      <c r="E134" s="57" t="e">
        <f>#REF!</f>
        <v>#REF!</v>
      </c>
      <c r="F134" s="60" t="e">
        <f>#REF!</f>
        <v>#REF!</v>
      </c>
      <c r="G134" s="60" t="e">
        <f>#REF!</f>
        <v>#REF!</v>
      </c>
      <c r="H134" s="56" t="e">
        <f>#REF!</f>
        <v>#REF!</v>
      </c>
      <c r="I134" s="56" t="e">
        <f>#REF!</f>
        <v>#REF!</v>
      </c>
      <c r="J134" s="61" t="e">
        <f>#REF!</f>
        <v>#REF!</v>
      </c>
      <c r="K134" s="70" t="e">
        <f>#REF!</f>
        <v>#REF!</v>
      </c>
      <c r="L134" s="72" t="e">
        <f>#REF!</f>
        <v>#REF!</v>
      </c>
      <c r="M134" s="70" t="e">
        <f>#REF!</f>
        <v>#REF!</v>
      </c>
      <c r="N134" s="56" t="e">
        <f>#REF!</f>
        <v>#REF!</v>
      </c>
    </row>
    <row r="135" spans="1:14" ht="20.45" customHeight="1">
      <c r="A135" s="56" t="e">
        <f>#REF!</f>
        <v>#REF!</v>
      </c>
      <c r="B135" s="56" t="e">
        <f>#REF!</f>
        <v>#REF!</v>
      </c>
      <c r="C135" s="77" t="e">
        <f>#REF!</f>
        <v>#REF!</v>
      </c>
      <c r="D135" s="57" t="e">
        <f>#REF!</f>
        <v>#REF!</v>
      </c>
      <c r="E135" s="57" t="e">
        <f>#REF!</f>
        <v>#REF!</v>
      </c>
      <c r="F135" s="60" t="e">
        <f>#REF!</f>
        <v>#REF!</v>
      </c>
      <c r="G135" s="60" t="e">
        <f>#REF!</f>
        <v>#REF!</v>
      </c>
      <c r="H135" s="69" t="e">
        <f>#REF!</f>
        <v>#REF!</v>
      </c>
      <c r="I135" s="60" t="e">
        <f>#REF!</f>
        <v>#REF!</v>
      </c>
      <c r="J135" s="61" t="e">
        <f>#REF!</f>
        <v>#REF!</v>
      </c>
      <c r="K135" s="70" t="e">
        <f>#REF!</f>
        <v>#REF!</v>
      </c>
      <c r="L135" s="72" t="e">
        <f>#REF!</f>
        <v>#REF!</v>
      </c>
      <c r="M135" s="70" t="e">
        <f>#REF!</f>
        <v>#REF!</v>
      </c>
      <c r="N135" s="56" t="e">
        <f>#REF!</f>
        <v>#REF!</v>
      </c>
    </row>
    <row r="136" spans="1:14" ht="20.45" customHeight="1">
      <c r="A136" s="56" t="e">
        <f>#REF!</f>
        <v>#REF!</v>
      </c>
      <c r="B136" s="56" t="e">
        <f>#REF!</f>
        <v>#REF!</v>
      </c>
      <c r="C136" s="77" t="e">
        <f>#REF!</f>
        <v>#REF!</v>
      </c>
      <c r="D136" s="57" t="e">
        <f>#REF!</f>
        <v>#REF!</v>
      </c>
      <c r="E136" s="57" t="e">
        <f>#REF!</f>
        <v>#REF!</v>
      </c>
      <c r="F136" s="60" t="e">
        <f>#REF!</f>
        <v>#REF!</v>
      </c>
      <c r="G136" s="60" t="e">
        <f>#REF!</f>
        <v>#REF!</v>
      </c>
      <c r="H136" s="56" t="e">
        <f>#REF!</f>
        <v>#REF!</v>
      </c>
      <c r="I136" s="56" t="e">
        <f>#REF!</f>
        <v>#REF!</v>
      </c>
      <c r="J136" s="61" t="e">
        <f>#REF!</f>
        <v>#REF!</v>
      </c>
      <c r="K136" s="70" t="e">
        <f>#REF!</f>
        <v>#REF!</v>
      </c>
      <c r="L136" s="73" t="e">
        <f>#REF!</f>
        <v>#REF!</v>
      </c>
      <c r="M136" s="70" t="e">
        <f>#REF!</f>
        <v>#REF!</v>
      </c>
      <c r="N136" s="56" t="e">
        <f>#REF!</f>
        <v>#REF!</v>
      </c>
    </row>
    <row r="137" spans="1:14" ht="20.45" customHeight="1">
      <c r="A137" s="56" t="e">
        <f>#REF!</f>
        <v>#REF!</v>
      </c>
      <c r="B137" s="56" t="e">
        <f>#REF!</f>
        <v>#REF!</v>
      </c>
      <c r="C137" s="77" t="e">
        <f>#REF!</f>
        <v>#REF!</v>
      </c>
      <c r="D137" s="57" t="e">
        <f>#REF!</f>
        <v>#REF!</v>
      </c>
      <c r="E137" s="57" t="e">
        <f>#REF!</f>
        <v>#REF!</v>
      </c>
      <c r="F137" s="60" t="e">
        <f>#REF!</f>
        <v>#REF!</v>
      </c>
      <c r="G137" s="60" t="e">
        <f>#REF!</f>
        <v>#REF!</v>
      </c>
      <c r="H137" s="56" t="e">
        <f>#REF!</f>
        <v>#REF!</v>
      </c>
      <c r="I137" s="56" t="e">
        <f>#REF!</f>
        <v>#REF!</v>
      </c>
      <c r="J137" s="61" t="e">
        <f>#REF!</f>
        <v>#REF!</v>
      </c>
      <c r="K137" s="70" t="e">
        <f>#REF!</f>
        <v>#REF!</v>
      </c>
      <c r="L137" s="73" t="e">
        <f>#REF!</f>
        <v>#REF!</v>
      </c>
      <c r="M137" s="70" t="e">
        <f>#REF!</f>
        <v>#REF!</v>
      </c>
      <c r="N137" s="56" t="e">
        <f>#REF!</f>
        <v>#REF!</v>
      </c>
    </row>
    <row r="138" spans="1:14" s="33" customFormat="1" ht="16.5" customHeight="1">
      <c r="A138" s="76" t="e">
        <f>#REF!</f>
        <v>#REF!</v>
      </c>
      <c r="B138" s="76" t="e">
        <f>#REF!</f>
        <v>#REF!</v>
      </c>
      <c r="C138" s="75" t="e">
        <f>#REF!</f>
        <v>#REF!</v>
      </c>
      <c r="D138" s="39" t="e">
        <f>#REF!</f>
        <v>#REF!</v>
      </c>
      <c r="E138" s="39" t="e">
        <f>#REF!</f>
        <v>#REF!</v>
      </c>
      <c r="F138" s="40" t="e">
        <f>#REF!</f>
        <v>#REF!</v>
      </c>
      <c r="G138" s="40" t="e">
        <f>#REF!</f>
        <v>#REF!</v>
      </c>
      <c r="H138" s="41" t="e">
        <f>#REF!</f>
        <v>#REF!</v>
      </c>
      <c r="I138" s="42" t="e">
        <f>#REF!</f>
        <v>#REF!</v>
      </c>
      <c r="J138" s="38" t="e">
        <f>#REF!</f>
        <v>#REF!</v>
      </c>
      <c r="K138" s="38" t="e">
        <f>#REF!</f>
        <v>#REF!</v>
      </c>
      <c r="L138" s="38" t="e">
        <f>#REF!</f>
        <v>#REF!</v>
      </c>
      <c r="M138" s="74" t="e">
        <f>#REF!</f>
        <v>#REF!</v>
      </c>
      <c r="N138" s="56" t="e">
        <f>#REF!</f>
        <v>#REF!</v>
      </c>
    </row>
    <row r="139" spans="1:14" s="33" customFormat="1" ht="16.5" customHeight="1">
      <c r="A139" s="76" t="e">
        <f>#REF!</f>
        <v>#REF!</v>
      </c>
      <c r="B139" s="76" t="e">
        <f>#REF!</f>
        <v>#REF!</v>
      </c>
      <c r="C139" s="75" t="e">
        <f>#REF!</f>
        <v>#REF!</v>
      </c>
      <c r="D139" s="39" t="e">
        <f>#REF!</f>
        <v>#REF!</v>
      </c>
      <c r="E139" s="39" t="e">
        <f>#REF!</f>
        <v>#REF!</v>
      </c>
      <c r="F139" s="40" t="e">
        <f>#REF!</f>
        <v>#REF!</v>
      </c>
      <c r="G139" s="40" t="e">
        <f>#REF!</f>
        <v>#REF!</v>
      </c>
      <c r="H139" s="41" t="e">
        <f>#REF!</f>
        <v>#REF!</v>
      </c>
      <c r="I139" s="42" t="e">
        <f>#REF!</f>
        <v>#REF!</v>
      </c>
      <c r="J139" s="38" t="e">
        <f>#REF!</f>
        <v>#REF!</v>
      </c>
      <c r="K139" s="38" t="e">
        <f>#REF!</f>
        <v>#REF!</v>
      </c>
      <c r="L139" s="38" t="e">
        <f>#REF!</f>
        <v>#REF!</v>
      </c>
      <c r="M139" s="74" t="e">
        <f>#REF!</f>
        <v>#REF!</v>
      </c>
      <c r="N139" s="56" t="e">
        <f>#REF!</f>
        <v>#REF!</v>
      </c>
    </row>
    <row r="140" spans="1:14" s="33" customFormat="1" ht="16.5" customHeight="1">
      <c r="A140" s="76" t="e">
        <f>#REF!</f>
        <v>#REF!</v>
      </c>
      <c r="B140" s="76" t="e">
        <f>#REF!</f>
        <v>#REF!</v>
      </c>
      <c r="C140" s="75" t="e">
        <f>#REF!</f>
        <v>#REF!</v>
      </c>
      <c r="D140" s="39" t="e">
        <f>#REF!</f>
        <v>#REF!</v>
      </c>
      <c r="E140" s="39" t="e">
        <f>#REF!</f>
        <v>#REF!</v>
      </c>
      <c r="F140" s="40" t="e">
        <f>#REF!</f>
        <v>#REF!</v>
      </c>
      <c r="G140" s="40" t="e">
        <f>#REF!</f>
        <v>#REF!</v>
      </c>
      <c r="H140" s="41" t="e">
        <f>#REF!</f>
        <v>#REF!</v>
      </c>
      <c r="I140" s="42" t="e">
        <f>#REF!</f>
        <v>#REF!</v>
      </c>
      <c r="J140" s="38" t="e">
        <f>#REF!</f>
        <v>#REF!</v>
      </c>
      <c r="K140" s="38" t="e">
        <f>#REF!</f>
        <v>#REF!</v>
      </c>
      <c r="L140" s="38" t="e">
        <f>#REF!</f>
        <v>#REF!</v>
      </c>
      <c r="M140" s="74" t="e">
        <f>#REF!</f>
        <v>#REF!</v>
      </c>
      <c r="N140" s="56" t="e">
        <f>#REF!</f>
        <v>#REF!</v>
      </c>
    </row>
    <row r="141" spans="1:14" s="33" customFormat="1" ht="16.5" customHeight="1">
      <c r="A141" s="76" t="e">
        <f>#REF!</f>
        <v>#REF!</v>
      </c>
      <c r="B141" s="76" t="e">
        <f>#REF!</f>
        <v>#REF!</v>
      </c>
      <c r="C141" s="75" t="e">
        <f>#REF!</f>
        <v>#REF!</v>
      </c>
      <c r="D141" s="39" t="e">
        <f>#REF!</f>
        <v>#REF!</v>
      </c>
      <c r="E141" s="39" t="e">
        <f>#REF!</f>
        <v>#REF!</v>
      </c>
      <c r="F141" s="40" t="e">
        <f>#REF!</f>
        <v>#REF!</v>
      </c>
      <c r="G141" s="40" t="e">
        <f>#REF!</f>
        <v>#REF!</v>
      </c>
      <c r="H141" s="41" t="e">
        <f>#REF!</f>
        <v>#REF!</v>
      </c>
      <c r="I141" s="42" t="e">
        <f>#REF!</f>
        <v>#REF!</v>
      </c>
      <c r="J141" s="38" t="e">
        <f>#REF!</f>
        <v>#REF!</v>
      </c>
      <c r="K141" s="38" t="e">
        <f>#REF!</f>
        <v>#REF!</v>
      </c>
      <c r="L141" s="38" t="e">
        <f>#REF!</f>
        <v>#REF!</v>
      </c>
      <c r="M141" s="74" t="e">
        <f>#REF!</f>
        <v>#REF!</v>
      </c>
      <c r="N141" s="56" t="e">
        <f>#REF!</f>
        <v>#REF!</v>
      </c>
    </row>
    <row r="142" spans="1:14" s="33" customFormat="1" ht="16.5" customHeight="1">
      <c r="A142" s="76" t="e">
        <f>#REF!</f>
        <v>#REF!</v>
      </c>
      <c r="B142" s="76" t="e">
        <f>#REF!</f>
        <v>#REF!</v>
      </c>
      <c r="C142" s="75" t="e">
        <f>#REF!</f>
        <v>#REF!</v>
      </c>
      <c r="D142" s="39" t="e">
        <f>#REF!</f>
        <v>#REF!</v>
      </c>
      <c r="E142" s="39" t="e">
        <f>#REF!</f>
        <v>#REF!</v>
      </c>
      <c r="F142" s="40" t="e">
        <f>#REF!</f>
        <v>#REF!</v>
      </c>
      <c r="G142" s="40" t="e">
        <f>#REF!</f>
        <v>#REF!</v>
      </c>
      <c r="H142" s="41" t="e">
        <f>#REF!</f>
        <v>#REF!</v>
      </c>
      <c r="I142" s="42" t="e">
        <f>#REF!</f>
        <v>#REF!</v>
      </c>
      <c r="J142" s="38" t="e">
        <f>#REF!</f>
        <v>#REF!</v>
      </c>
      <c r="K142" s="38" t="e">
        <f>#REF!</f>
        <v>#REF!</v>
      </c>
      <c r="L142" s="38" t="e">
        <f>#REF!</f>
        <v>#REF!</v>
      </c>
      <c r="M142" s="74" t="e">
        <f>#REF!</f>
        <v>#REF!</v>
      </c>
      <c r="N142" s="56" t="e">
        <f>#REF!</f>
        <v>#REF!</v>
      </c>
    </row>
    <row r="143" spans="1:14" s="33" customFormat="1" ht="16.5" customHeight="1">
      <c r="A143" s="76" t="e">
        <f>#REF!</f>
        <v>#REF!</v>
      </c>
      <c r="B143" s="76" t="e">
        <f>#REF!</f>
        <v>#REF!</v>
      </c>
      <c r="C143" s="75" t="e">
        <f>#REF!</f>
        <v>#REF!</v>
      </c>
      <c r="D143" s="39" t="e">
        <f>#REF!</f>
        <v>#REF!</v>
      </c>
      <c r="E143" s="39" t="e">
        <f>#REF!</f>
        <v>#REF!</v>
      </c>
      <c r="F143" s="40" t="e">
        <f>#REF!</f>
        <v>#REF!</v>
      </c>
      <c r="G143" s="40" t="e">
        <f>#REF!</f>
        <v>#REF!</v>
      </c>
      <c r="H143" s="41" t="e">
        <f>#REF!</f>
        <v>#REF!</v>
      </c>
      <c r="I143" s="42" t="e">
        <f>#REF!</f>
        <v>#REF!</v>
      </c>
      <c r="J143" s="38" t="e">
        <f>#REF!</f>
        <v>#REF!</v>
      </c>
      <c r="K143" s="38" t="e">
        <f>#REF!</f>
        <v>#REF!</v>
      </c>
      <c r="L143" s="38" t="e">
        <f>#REF!</f>
        <v>#REF!</v>
      </c>
      <c r="M143" s="74" t="e">
        <f>#REF!</f>
        <v>#REF!</v>
      </c>
      <c r="N143" s="56" t="e">
        <f>#REF!</f>
        <v>#REF!</v>
      </c>
    </row>
    <row r="144" spans="1:14" s="33" customFormat="1" ht="16.5" customHeight="1">
      <c r="A144" s="76" t="e">
        <f>#REF!</f>
        <v>#REF!</v>
      </c>
      <c r="B144" s="76" t="e">
        <f>#REF!</f>
        <v>#REF!</v>
      </c>
      <c r="C144" s="75" t="e">
        <f>#REF!</f>
        <v>#REF!</v>
      </c>
      <c r="D144" s="39" t="e">
        <f>#REF!</f>
        <v>#REF!</v>
      </c>
      <c r="E144" s="39" t="e">
        <f>#REF!</f>
        <v>#REF!</v>
      </c>
      <c r="F144" s="40" t="e">
        <f>#REF!</f>
        <v>#REF!</v>
      </c>
      <c r="G144" s="40" t="e">
        <f>#REF!</f>
        <v>#REF!</v>
      </c>
      <c r="H144" s="41" t="e">
        <f>#REF!</f>
        <v>#REF!</v>
      </c>
      <c r="I144" s="42" t="e">
        <f>#REF!</f>
        <v>#REF!</v>
      </c>
      <c r="J144" s="38" t="e">
        <f>#REF!</f>
        <v>#REF!</v>
      </c>
      <c r="K144" s="38" t="e">
        <f>#REF!</f>
        <v>#REF!</v>
      </c>
      <c r="L144" s="38" t="e">
        <f>#REF!</f>
        <v>#REF!</v>
      </c>
      <c r="M144" s="74" t="e">
        <f>#REF!</f>
        <v>#REF!</v>
      </c>
      <c r="N144" s="56" t="e">
        <f>#REF!</f>
        <v>#REF!</v>
      </c>
    </row>
    <row r="145" spans="1:14" s="33" customFormat="1" ht="16.5" customHeight="1">
      <c r="A145" s="76" t="e">
        <f>#REF!</f>
        <v>#REF!</v>
      </c>
      <c r="B145" s="76" t="e">
        <f>#REF!</f>
        <v>#REF!</v>
      </c>
      <c r="C145" s="75" t="e">
        <f>#REF!</f>
        <v>#REF!</v>
      </c>
      <c r="D145" s="39" t="e">
        <f>#REF!</f>
        <v>#REF!</v>
      </c>
      <c r="E145" s="39" t="e">
        <f>#REF!</f>
        <v>#REF!</v>
      </c>
      <c r="F145" s="40" t="e">
        <f>#REF!</f>
        <v>#REF!</v>
      </c>
      <c r="G145" s="40" t="e">
        <f>#REF!</f>
        <v>#REF!</v>
      </c>
      <c r="H145" s="41" t="e">
        <f>#REF!</f>
        <v>#REF!</v>
      </c>
      <c r="I145" s="42" t="e">
        <f>#REF!</f>
        <v>#REF!</v>
      </c>
      <c r="J145" s="38" t="e">
        <f>#REF!</f>
        <v>#REF!</v>
      </c>
      <c r="K145" s="38" t="e">
        <f>#REF!</f>
        <v>#REF!</v>
      </c>
      <c r="L145" s="38" t="e">
        <f>#REF!</f>
        <v>#REF!</v>
      </c>
      <c r="M145" s="74" t="e">
        <f>#REF!</f>
        <v>#REF!</v>
      </c>
      <c r="N145" s="56" t="e">
        <f>#REF!</f>
        <v>#REF!</v>
      </c>
    </row>
    <row r="146" spans="1:14" s="33" customFormat="1" ht="16.5" customHeight="1">
      <c r="A146" s="76" t="e">
        <f>#REF!</f>
        <v>#REF!</v>
      </c>
      <c r="B146" s="76" t="e">
        <f>#REF!</f>
        <v>#REF!</v>
      </c>
      <c r="C146" s="75" t="e">
        <f>#REF!</f>
        <v>#REF!</v>
      </c>
      <c r="D146" s="39" t="e">
        <f>#REF!</f>
        <v>#REF!</v>
      </c>
      <c r="E146" s="39" t="e">
        <f>#REF!</f>
        <v>#REF!</v>
      </c>
      <c r="F146" s="40" t="e">
        <f>#REF!</f>
        <v>#REF!</v>
      </c>
      <c r="G146" s="40" t="e">
        <f>#REF!</f>
        <v>#REF!</v>
      </c>
      <c r="H146" s="41" t="e">
        <f>#REF!</f>
        <v>#REF!</v>
      </c>
      <c r="I146" s="42" t="e">
        <f>#REF!</f>
        <v>#REF!</v>
      </c>
      <c r="J146" s="38" t="e">
        <f>#REF!</f>
        <v>#REF!</v>
      </c>
      <c r="K146" s="38" t="e">
        <f>#REF!</f>
        <v>#REF!</v>
      </c>
      <c r="L146" s="38" t="e">
        <f>#REF!</f>
        <v>#REF!</v>
      </c>
      <c r="M146" s="74" t="e">
        <f>#REF!</f>
        <v>#REF!</v>
      </c>
      <c r="N146" s="56" t="e">
        <f>#REF!</f>
        <v>#REF!</v>
      </c>
    </row>
    <row r="147" spans="1:14" s="33" customFormat="1" ht="16.5" customHeight="1">
      <c r="A147" s="76" t="e">
        <f>#REF!</f>
        <v>#REF!</v>
      </c>
      <c r="B147" s="76" t="e">
        <f>#REF!</f>
        <v>#REF!</v>
      </c>
      <c r="C147" s="75" t="e">
        <f>#REF!</f>
        <v>#REF!</v>
      </c>
      <c r="D147" s="39" t="e">
        <f>#REF!</f>
        <v>#REF!</v>
      </c>
      <c r="E147" s="39" t="e">
        <f>#REF!</f>
        <v>#REF!</v>
      </c>
      <c r="F147" s="40" t="e">
        <f>#REF!</f>
        <v>#REF!</v>
      </c>
      <c r="G147" s="40" t="e">
        <f>#REF!</f>
        <v>#REF!</v>
      </c>
      <c r="H147" s="41" t="e">
        <f>#REF!</f>
        <v>#REF!</v>
      </c>
      <c r="I147" s="42" t="e">
        <f>#REF!</f>
        <v>#REF!</v>
      </c>
      <c r="J147" s="38" t="e">
        <f>#REF!</f>
        <v>#REF!</v>
      </c>
      <c r="K147" s="38" t="e">
        <f>#REF!</f>
        <v>#REF!</v>
      </c>
      <c r="L147" s="38" t="e">
        <f>#REF!</f>
        <v>#REF!</v>
      </c>
      <c r="M147" s="74" t="e">
        <f>#REF!</f>
        <v>#REF!</v>
      </c>
      <c r="N147" s="56" t="e">
        <f>#REF!</f>
        <v>#REF!</v>
      </c>
    </row>
    <row r="148" spans="1:14" s="33" customFormat="1" ht="16.5" customHeight="1">
      <c r="A148" s="76" t="e">
        <f>#REF!</f>
        <v>#REF!</v>
      </c>
      <c r="B148" s="76" t="e">
        <f>#REF!</f>
        <v>#REF!</v>
      </c>
      <c r="C148" s="75" t="e">
        <f>#REF!</f>
        <v>#REF!</v>
      </c>
      <c r="D148" s="39" t="e">
        <f>#REF!</f>
        <v>#REF!</v>
      </c>
      <c r="E148" s="39" t="e">
        <f>#REF!</f>
        <v>#REF!</v>
      </c>
      <c r="F148" s="40" t="e">
        <f>#REF!</f>
        <v>#REF!</v>
      </c>
      <c r="G148" s="40" t="e">
        <f>#REF!</f>
        <v>#REF!</v>
      </c>
      <c r="H148" s="41" t="e">
        <f>#REF!</f>
        <v>#REF!</v>
      </c>
      <c r="I148" s="42" t="e">
        <f>#REF!</f>
        <v>#REF!</v>
      </c>
      <c r="J148" s="38" t="e">
        <f>#REF!</f>
        <v>#REF!</v>
      </c>
      <c r="K148" s="38" t="e">
        <f>#REF!</f>
        <v>#REF!</v>
      </c>
      <c r="L148" s="38" t="e">
        <f>#REF!</f>
        <v>#REF!</v>
      </c>
      <c r="M148" s="74" t="e">
        <f>#REF!</f>
        <v>#REF!</v>
      </c>
      <c r="N148" s="56" t="e">
        <f>#REF!</f>
        <v>#REF!</v>
      </c>
    </row>
    <row r="149" spans="1:14" s="33" customFormat="1" ht="16.5" customHeight="1">
      <c r="A149" s="76" t="e">
        <f>#REF!</f>
        <v>#REF!</v>
      </c>
      <c r="B149" s="76" t="e">
        <f>#REF!</f>
        <v>#REF!</v>
      </c>
      <c r="C149" s="75" t="e">
        <f>#REF!</f>
        <v>#REF!</v>
      </c>
      <c r="D149" s="39" t="e">
        <f>#REF!</f>
        <v>#REF!</v>
      </c>
      <c r="E149" s="39" t="e">
        <f>#REF!</f>
        <v>#REF!</v>
      </c>
      <c r="F149" s="40" t="e">
        <f>#REF!</f>
        <v>#REF!</v>
      </c>
      <c r="G149" s="40" t="e">
        <f>#REF!</f>
        <v>#REF!</v>
      </c>
      <c r="H149" s="41" t="e">
        <f>#REF!</f>
        <v>#REF!</v>
      </c>
      <c r="I149" s="42" t="e">
        <f>#REF!</f>
        <v>#REF!</v>
      </c>
      <c r="J149" s="38" t="e">
        <f>#REF!</f>
        <v>#REF!</v>
      </c>
      <c r="K149" s="38" t="e">
        <f>#REF!</f>
        <v>#REF!</v>
      </c>
      <c r="L149" s="38" t="e">
        <f>#REF!</f>
        <v>#REF!</v>
      </c>
      <c r="M149" s="74" t="e">
        <f>#REF!</f>
        <v>#REF!</v>
      </c>
      <c r="N149" s="56" t="e">
        <f>#REF!</f>
        <v>#REF!</v>
      </c>
    </row>
    <row r="150" spans="1:14" s="33" customFormat="1" ht="16.5" customHeight="1">
      <c r="A150" s="76" t="e">
        <f>#REF!</f>
        <v>#REF!</v>
      </c>
      <c r="B150" s="76" t="e">
        <f>#REF!</f>
        <v>#REF!</v>
      </c>
      <c r="C150" s="45" t="e">
        <f>#REF!</f>
        <v>#REF!</v>
      </c>
      <c r="D150" s="44" t="e">
        <f>#REF!</f>
        <v>#REF!</v>
      </c>
      <c r="E150" s="44" t="e">
        <f>#REF!</f>
        <v>#REF!</v>
      </c>
      <c r="F150" s="40" t="e">
        <f>#REF!</f>
        <v>#REF!</v>
      </c>
      <c r="G150" s="40" t="e">
        <f>#REF!</f>
        <v>#REF!</v>
      </c>
      <c r="H150" s="41" t="e">
        <f>#REF!</f>
        <v>#REF!</v>
      </c>
      <c r="I150" s="42" t="e">
        <f>#REF!</f>
        <v>#REF!</v>
      </c>
      <c r="J150" s="38" t="e">
        <f>#REF!</f>
        <v>#REF!</v>
      </c>
      <c r="K150" s="38" t="e">
        <f>#REF!</f>
        <v>#REF!</v>
      </c>
      <c r="L150" s="38" t="e">
        <f>#REF!</f>
        <v>#REF!</v>
      </c>
      <c r="M150" s="74" t="e">
        <f>#REF!</f>
        <v>#REF!</v>
      </c>
      <c r="N150" s="56" t="e">
        <f>#REF!</f>
        <v>#REF!</v>
      </c>
    </row>
    <row r="151" spans="1:14" s="33" customFormat="1" ht="16.5" customHeight="1">
      <c r="A151" s="76" t="e">
        <f>#REF!</f>
        <v>#REF!</v>
      </c>
      <c r="B151" s="76" t="e">
        <f>#REF!</f>
        <v>#REF!</v>
      </c>
      <c r="C151" s="45" t="e">
        <f>#REF!</f>
        <v>#REF!</v>
      </c>
      <c r="D151" s="44" t="e">
        <f>#REF!</f>
        <v>#REF!</v>
      </c>
      <c r="E151" s="44" t="e">
        <f>#REF!</f>
        <v>#REF!</v>
      </c>
      <c r="F151" s="40" t="e">
        <f>#REF!</f>
        <v>#REF!</v>
      </c>
      <c r="G151" s="40" t="e">
        <f>#REF!</f>
        <v>#REF!</v>
      </c>
      <c r="H151" s="41" t="e">
        <f>#REF!</f>
        <v>#REF!</v>
      </c>
      <c r="I151" s="42" t="e">
        <f>#REF!</f>
        <v>#REF!</v>
      </c>
      <c r="J151" s="38" t="e">
        <f>#REF!</f>
        <v>#REF!</v>
      </c>
      <c r="K151" s="38" t="e">
        <f>#REF!</f>
        <v>#REF!</v>
      </c>
      <c r="L151" s="38" t="e">
        <f>#REF!</f>
        <v>#REF!</v>
      </c>
      <c r="M151" s="74" t="e">
        <f>#REF!</f>
        <v>#REF!</v>
      </c>
      <c r="N151" s="56" t="e">
        <f>#REF!</f>
        <v>#REF!</v>
      </c>
    </row>
    <row r="152" spans="1:14" s="33" customFormat="1" ht="16.5" customHeight="1">
      <c r="A152" s="76" t="e">
        <f>#REF!</f>
        <v>#REF!</v>
      </c>
      <c r="B152" s="76" t="e">
        <f>#REF!</f>
        <v>#REF!</v>
      </c>
      <c r="C152" s="45" t="e">
        <f>#REF!</f>
        <v>#REF!</v>
      </c>
      <c r="D152" s="44" t="e">
        <f>#REF!</f>
        <v>#REF!</v>
      </c>
      <c r="E152" s="44" t="e">
        <f>#REF!</f>
        <v>#REF!</v>
      </c>
      <c r="F152" s="40" t="e">
        <f>#REF!</f>
        <v>#REF!</v>
      </c>
      <c r="G152" s="40" t="e">
        <f>#REF!</f>
        <v>#REF!</v>
      </c>
      <c r="H152" s="41" t="e">
        <f>#REF!</f>
        <v>#REF!</v>
      </c>
      <c r="I152" s="42" t="e">
        <f>#REF!</f>
        <v>#REF!</v>
      </c>
      <c r="J152" s="38" t="e">
        <f>#REF!</f>
        <v>#REF!</v>
      </c>
      <c r="K152" s="38" t="e">
        <f>#REF!</f>
        <v>#REF!</v>
      </c>
      <c r="L152" s="38" t="e">
        <f>#REF!</f>
        <v>#REF!</v>
      </c>
      <c r="M152" s="74" t="e">
        <f>#REF!</f>
        <v>#REF!</v>
      </c>
      <c r="N152" s="56" t="e">
        <f>#REF!</f>
        <v>#REF!</v>
      </c>
    </row>
    <row r="153" spans="1:14" s="33" customFormat="1" ht="16.5" customHeight="1">
      <c r="A153" s="76" t="e">
        <f>#REF!</f>
        <v>#REF!</v>
      </c>
      <c r="B153" s="76" t="e">
        <f>#REF!</f>
        <v>#REF!</v>
      </c>
      <c r="C153" s="45" t="e">
        <f>#REF!</f>
        <v>#REF!</v>
      </c>
      <c r="D153" s="44" t="e">
        <f>#REF!</f>
        <v>#REF!</v>
      </c>
      <c r="E153" s="44" t="e">
        <f>#REF!</f>
        <v>#REF!</v>
      </c>
      <c r="F153" s="40" t="e">
        <f>#REF!</f>
        <v>#REF!</v>
      </c>
      <c r="G153" s="40" t="e">
        <f>#REF!</f>
        <v>#REF!</v>
      </c>
      <c r="H153" s="41" t="e">
        <f>#REF!</f>
        <v>#REF!</v>
      </c>
      <c r="I153" s="42" t="e">
        <f>#REF!</f>
        <v>#REF!</v>
      </c>
      <c r="J153" s="38" t="e">
        <f>#REF!</f>
        <v>#REF!</v>
      </c>
      <c r="K153" s="38" t="e">
        <f>#REF!</f>
        <v>#REF!</v>
      </c>
      <c r="L153" s="38" t="e">
        <f>#REF!</f>
        <v>#REF!</v>
      </c>
      <c r="M153" s="74" t="e">
        <f>#REF!</f>
        <v>#REF!</v>
      </c>
      <c r="N153" s="56" t="e">
        <f>#REF!</f>
        <v>#REF!</v>
      </c>
    </row>
    <row r="154" spans="1:14" s="33" customFormat="1" ht="16.5" customHeight="1">
      <c r="A154" s="76" t="e">
        <f>#REF!</f>
        <v>#REF!</v>
      </c>
      <c r="B154" s="76" t="e">
        <f>#REF!</f>
        <v>#REF!</v>
      </c>
      <c r="C154" s="75" t="e">
        <f>#REF!</f>
        <v>#REF!</v>
      </c>
      <c r="D154" s="39" t="e">
        <f>#REF!</f>
        <v>#REF!</v>
      </c>
      <c r="E154" s="39" t="e">
        <f>#REF!</f>
        <v>#REF!</v>
      </c>
      <c r="F154" s="43" t="e">
        <f>#REF!</f>
        <v>#REF!</v>
      </c>
      <c r="G154" s="43" t="e">
        <f>#REF!</f>
        <v>#REF!</v>
      </c>
      <c r="H154" s="41" t="e">
        <f>#REF!</f>
        <v>#REF!</v>
      </c>
      <c r="I154" s="42" t="e">
        <f>#REF!</f>
        <v>#REF!</v>
      </c>
      <c r="J154" s="38" t="e">
        <f>#REF!</f>
        <v>#REF!</v>
      </c>
      <c r="K154" s="38" t="e">
        <f>#REF!</f>
        <v>#REF!</v>
      </c>
      <c r="L154" s="38" t="e">
        <f>#REF!</f>
        <v>#REF!</v>
      </c>
      <c r="M154" s="74" t="e">
        <f>#REF!</f>
        <v>#REF!</v>
      </c>
      <c r="N154" s="56" t="e">
        <f>#REF!</f>
        <v>#REF!</v>
      </c>
    </row>
    <row r="155" spans="1:14" s="33" customFormat="1" ht="16.5" customHeight="1">
      <c r="A155" s="76" t="e">
        <f>#REF!</f>
        <v>#REF!</v>
      </c>
      <c r="B155" s="76" t="e">
        <f>#REF!</f>
        <v>#REF!</v>
      </c>
      <c r="C155" s="75" t="e">
        <f>#REF!</f>
        <v>#REF!</v>
      </c>
      <c r="D155" s="39" t="e">
        <f>#REF!</f>
        <v>#REF!</v>
      </c>
      <c r="E155" s="39" t="e">
        <f>#REF!</f>
        <v>#REF!</v>
      </c>
      <c r="F155" s="43" t="e">
        <f>#REF!</f>
        <v>#REF!</v>
      </c>
      <c r="G155" s="43" t="e">
        <f>#REF!</f>
        <v>#REF!</v>
      </c>
      <c r="H155" s="41" t="e">
        <f>#REF!</f>
        <v>#REF!</v>
      </c>
      <c r="I155" s="42" t="e">
        <f>#REF!</f>
        <v>#REF!</v>
      </c>
      <c r="J155" s="38" t="e">
        <f>#REF!</f>
        <v>#REF!</v>
      </c>
      <c r="K155" s="38" t="e">
        <f>#REF!</f>
        <v>#REF!</v>
      </c>
      <c r="L155" s="38" t="e">
        <f>#REF!</f>
        <v>#REF!</v>
      </c>
      <c r="M155" s="74" t="e">
        <f>#REF!</f>
        <v>#REF!</v>
      </c>
      <c r="N155" s="56" t="e">
        <f>#REF!</f>
        <v>#REF!</v>
      </c>
    </row>
    <row r="156" spans="1:14" s="33" customFormat="1" ht="16.5" customHeight="1">
      <c r="A156" s="76" t="e">
        <f>#REF!</f>
        <v>#REF!</v>
      </c>
      <c r="B156" s="76" t="e">
        <f>#REF!</f>
        <v>#REF!</v>
      </c>
      <c r="C156" s="75" t="e">
        <f>#REF!</f>
        <v>#REF!</v>
      </c>
      <c r="D156" s="39" t="e">
        <f>#REF!</f>
        <v>#REF!</v>
      </c>
      <c r="E156" s="39" t="e">
        <f>#REF!</f>
        <v>#REF!</v>
      </c>
      <c r="F156" s="43" t="e">
        <f>#REF!</f>
        <v>#REF!</v>
      </c>
      <c r="G156" s="43" t="e">
        <f>#REF!</f>
        <v>#REF!</v>
      </c>
      <c r="H156" s="41" t="e">
        <f>#REF!</f>
        <v>#REF!</v>
      </c>
      <c r="I156" s="42" t="e">
        <f>#REF!</f>
        <v>#REF!</v>
      </c>
      <c r="J156" s="38" t="e">
        <f>#REF!</f>
        <v>#REF!</v>
      </c>
      <c r="K156" s="38" t="e">
        <f>#REF!</f>
        <v>#REF!</v>
      </c>
      <c r="L156" s="38" t="e">
        <f>#REF!</f>
        <v>#REF!</v>
      </c>
      <c r="M156" s="74" t="e">
        <f>#REF!</f>
        <v>#REF!</v>
      </c>
      <c r="N156" s="56" t="e">
        <f>#REF!</f>
        <v>#REF!</v>
      </c>
    </row>
    <row r="157" spans="1:14" s="33" customFormat="1" ht="16.5" customHeight="1">
      <c r="A157" s="76" t="e">
        <f>#REF!</f>
        <v>#REF!</v>
      </c>
      <c r="B157" s="76" t="e">
        <f>#REF!</f>
        <v>#REF!</v>
      </c>
      <c r="C157" s="75" t="e">
        <f>#REF!</f>
        <v>#REF!</v>
      </c>
      <c r="D157" s="39" t="e">
        <f>#REF!</f>
        <v>#REF!</v>
      </c>
      <c r="E157" s="39" t="e">
        <f>#REF!</f>
        <v>#REF!</v>
      </c>
      <c r="F157" s="43" t="e">
        <f>#REF!</f>
        <v>#REF!</v>
      </c>
      <c r="G157" s="43" t="e">
        <f>#REF!</f>
        <v>#REF!</v>
      </c>
      <c r="H157" s="41" t="e">
        <f>#REF!</f>
        <v>#REF!</v>
      </c>
      <c r="I157" s="42" t="e">
        <f>#REF!</f>
        <v>#REF!</v>
      </c>
      <c r="J157" s="38" t="e">
        <f>#REF!</f>
        <v>#REF!</v>
      </c>
      <c r="K157" s="38" t="e">
        <f>#REF!</f>
        <v>#REF!</v>
      </c>
      <c r="L157" s="38" t="e">
        <f>#REF!</f>
        <v>#REF!</v>
      </c>
      <c r="M157" s="74" t="e">
        <f>#REF!</f>
        <v>#REF!</v>
      </c>
      <c r="N157" s="56" t="e">
        <f>#REF!</f>
        <v>#REF!</v>
      </c>
    </row>
    <row r="158" spans="1:14" s="33" customFormat="1" ht="16.5" customHeight="1">
      <c r="A158" s="76" t="e">
        <f>#REF!</f>
        <v>#REF!</v>
      </c>
      <c r="B158" s="76" t="e">
        <f>#REF!</f>
        <v>#REF!</v>
      </c>
      <c r="C158" s="75" t="e">
        <f>#REF!</f>
        <v>#REF!</v>
      </c>
      <c r="D158" s="39" t="e">
        <f>#REF!</f>
        <v>#REF!</v>
      </c>
      <c r="E158" s="39" t="e">
        <f>#REF!</f>
        <v>#REF!</v>
      </c>
      <c r="F158" s="43" t="e">
        <f>#REF!</f>
        <v>#REF!</v>
      </c>
      <c r="G158" s="43" t="e">
        <f>#REF!</f>
        <v>#REF!</v>
      </c>
      <c r="H158" s="41" t="e">
        <f>#REF!</f>
        <v>#REF!</v>
      </c>
      <c r="I158" s="42" t="e">
        <f>#REF!</f>
        <v>#REF!</v>
      </c>
      <c r="J158" s="38" t="e">
        <f>#REF!</f>
        <v>#REF!</v>
      </c>
      <c r="K158" s="38" t="e">
        <f>#REF!</f>
        <v>#REF!</v>
      </c>
      <c r="L158" s="38" t="e">
        <f>#REF!</f>
        <v>#REF!</v>
      </c>
      <c r="M158" s="74" t="e">
        <f>#REF!</f>
        <v>#REF!</v>
      </c>
      <c r="N158" s="56" t="e">
        <f>#REF!</f>
        <v>#REF!</v>
      </c>
    </row>
    <row r="159" spans="1:14" s="33" customFormat="1" ht="16.5" customHeight="1">
      <c r="A159" s="76" t="e">
        <f>#REF!</f>
        <v>#REF!</v>
      </c>
      <c r="B159" s="76" t="e">
        <f>#REF!</f>
        <v>#REF!</v>
      </c>
      <c r="C159" s="75" t="e">
        <f>#REF!</f>
        <v>#REF!</v>
      </c>
      <c r="D159" s="39" t="e">
        <f>#REF!</f>
        <v>#REF!</v>
      </c>
      <c r="E159" s="39" t="e">
        <f>#REF!</f>
        <v>#REF!</v>
      </c>
      <c r="F159" s="43" t="e">
        <f>#REF!</f>
        <v>#REF!</v>
      </c>
      <c r="G159" s="43" t="e">
        <f>#REF!</f>
        <v>#REF!</v>
      </c>
      <c r="H159" s="41" t="e">
        <f>#REF!</f>
        <v>#REF!</v>
      </c>
      <c r="I159" s="42" t="e">
        <f>#REF!</f>
        <v>#REF!</v>
      </c>
      <c r="J159" s="38" t="e">
        <f>#REF!</f>
        <v>#REF!</v>
      </c>
      <c r="K159" s="38" t="e">
        <f>#REF!</f>
        <v>#REF!</v>
      </c>
      <c r="L159" s="38" t="e">
        <f>#REF!</f>
        <v>#REF!</v>
      </c>
      <c r="M159" s="74" t="e">
        <f>#REF!</f>
        <v>#REF!</v>
      </c>
      <c r="N159" s="56" t="e">
        <f>#REF!</f>
        <v>#REF!</v>
      </c>
    </row>
    <row r="160" spans="1:14" s="33" customFormat="1" ht="16.5" customHeight="1">
      <c r="A160" s="76" t="e">
        <f>#REF!</f>
        <v>#REF!</v>
      </c>
      <c r="B160" s="76" t="e">
        <f>#REF!</f>
        <v>#REF!</v>
      </c>
      <c r="C160" s="75" t="e">
        <f>#REF!</f>
        <v>#REF!</v>
      </c>
      <c r="D160" s="39" t="e">
        <f>#REF!</f>
        <v>#REF!</v>
      </c>
      <c r="E160" s="39" t="e">
        <f>#REF!</f>
        <v>#REF!</v>
      </c>
      <c r="F160" s="43" t="e">
        <f>#REF!</f>
        <v>#REF!</v>
      </c>
      <c r="G160" s="43" t="e">
        <f>#REF!</f>
        <v>#REF!</v>
      </c>
      <c r="H160" s="41" t="e">
        <f>#REF!</f>
        <v>#REF!</v>
      </c>
      <c r="I160" s="42" t="e">
        <f>#REF!</f>
        <v>#REF!</v>
      </c>
      <c r="J160" s="38" t="e">
        <f>#REF!</f>
        <v>#REF!</v>
      </c>
      <c r="K160" s="38" t="e">
        <f>#REF!</f>
        <v>#REF!</v>
      </c>
      <c r="L160" s="38" t="e">
        <f>#REF!</f>
        <v>#REF!</v>
      </c>
      <c r="M160" s="74" t="e">
        <f>#REF!</f>
        <v>#REF!</v>
      </c>
      <c r="N160" s="56" t="e">
        <f>#REF!</f>
        <v>#REF!</v>
      </c>
    </row>
    <row r="161" spans="1:14" s="33" customFormat="1" ht="16.5" customHeight="1">
      <c r="A161" s="76" t="e">
        <f>#REF!</f>
        <v>#REF!</v>
      </c>
      <c r="B161" s="76" t="e">
        <f>#REF!</f>
        <v>#REF!</v>
      </c>
      <c r="C161" s="75" t="e">
        <f>#REF!</f>
        <v>#REF!</v>
      </c>
      <c r="D161" s="39" t="e">
        <f>#REF!</f>
        <v>#REF!</v>
      </c>
      <c r="E161" s="39" t="e">
        <f>#REF!</f>
        <v>#REF!</v>
      </c>
      <c r="F161" s="43" t="e">
        <f>#REF!</f>
        <v>#REF!</v>
      </c>
      <c r="G161" s="43" t="e">
        <f>#REF!</f>
        <v>#REF!</v>
      </c>
      <c r="H161" s="41" t="e">
        <f>#REF!</f>
        <v>#REF!</v>
      </c>
      <c r="I161" s="42" t="e">
        <f>#REF!</f>
        <v>#REF!</v>
      </c>
      <c r="J161" s="38" t="e">
        <f>#REF!</f>
        <v>#REF!</v>
      </c>
      <c r="K161" s="38" t="e">
        <f>#REF!</f>
        <v>#REF!</v>
      </c>
      <c r="L161" s="38" t="e">
        <f>#REF!</f>
        <v>#REF!</v>
      </c>
      <c r="M161" s="74" t="e">
        <f>#REF!</f>
        <v>#REF!</v>
      </c>
      <c r="N161" s="56" t="e">
        <f>#REF!</f>
        <v>#REF!</v>
      </c>
    </row>
    <row r="162" spans="1:14" s="33" customFormat="1" ht="16.5" customHeight="1">
      <c r="A162" s="76" t="e">
        <f>#REF!</f>
        <v>#REF!</v>
      </c>
      <c r="B162" s="76" t="e">
        <f>#REF!</f>
        <v>#REF!</v>
      </c>
      <c r="C162" s="75" t="e">
        <f>#REF!</f>
        <v>#REF!</v>
      </c>
      <c r="D162" s="39" t="e">
        <f>#REF!</f>
        <v>#REF!</v>
      </c>
      <c r="E162" s="39" t="e">
        <f>#REF!</f>
        <v>#REF!</v>
      </c>
      <c r="F162" s="43" t="e">
        <f>#REF!</f>
        <v>#REF!</v>
      </c>
      <c r="G162" s="43" t="e">
        <f>#REF!</f>
        <v>#REF!</v>
      </c>
      <c r="H162" s="41" t="e">
        <f>#REF!</f>
        <v>#REF!</v>
      </c>
      <c r="I162" s="42" t="e">
        <f>#REF!</f>
        <v>#REF!</v>
      </c>
      <c r="J162" s="38" t="e">
        <f>#REF!</f>
        <v>#REF!</v>
      </c>
      <c r="K162" s="38" t="e">
        <f>#REF!</f>
        <v>#REF!</v>
      </c>
      <c r="L162" s="38" t="e">
        <f>#REF!</f>
        <v>#REF!</v>
      </c>
      <c r="M162" s="74" t="e">
        <f>#REF!</f>
        <v>#REF!</v>
      </c>
      <c r="N162" s="56" t="e">
        <f>#REF!</f>
        <v>#REF!</v>
      </c>
    </row>
    <row r="163" spans="1:14" s="33" customFormat="1" ht="16.5" customHeight="1">
      <c r="A163" s="76" t="e">
        <f>#REF!</f>
        <v>#REF!</v>
      </c>
      <c r="B163" s="76" t="e">
        <f>#REF!</f>
        <v>#REF!</v>
      </c>
      <c r="C163" s="75" t="e">
        <f>#REF!</f>
        <v>#REF!</v>
      </c>
      <c r="D163" s="39" t="e">
        <f>#REF!</f>
        <v>#REF!</v>
      </c>
      <c r="E163" s="39" t="e">
        <f>#REF!</f>
        <v>#REF!</v>
      </c>
      <c r="F163" s="43" t="e">
        <f>#REF!</f>
        <v>#REF!</v>
      </c>
      <c r="G163" s="43" t="e">
        <f>#REF!</f>
        <v>#REF!</v>
      </c>
      <c r="H163" s="41" t="e">
        <f>#REF!</f>
        <v>#REF!</v>
      </c>
      <c r="I163" s="42" t="e">
        <f>#REF!</f>
        <v>#REF!</v>
      </c>
      <c r="J163" s="38" t="e">
        <f>#REF!</f>
        <v>#REF!</v>
      </c>
      <c r="K163" s="38" t="e">
        <f>#REF!</f>
        <v>#REF!</v>
      </c>
      <c r="L163" s="38" t="e">
        <f>#REF!</f>
        <v>#REF!</v>
      </c>
      <c r="M163" s="74" t="e">
        <f>#REF!</f>
        <v>#REF!</v>
      </c>
      <c r="N163" s="56" t="e">
        <f>#REF!</f>
        <v>#REF!</v>
      </c>
    </row>
    <row r="164" spans="1:14" s="33" customFormat="1" ht="16.5" customHeight="1">
      <c r="A164" s="76" t="e">
        <f>#REF!</f>
        <v>#REF!</v>
      </c>
      <c r="B164" s="76" t="e">
        <f>#REF!</f>
        <v>#REF!</v>
      </c>
      <c r="C164" s="75" t="e">
        <f>#REF!</f>
        <v>#REF!</v>
      </c>
      <c r="D164" s="39" t="e">
        <f>#REF!</f>
        <v>#REF!</v>
      </c>
      <c r="E164" s="39" t="e">
        <f>#REF!</f>
        <v>#REF!</v>
      </c>
      <c r="F164" s="43" t="e">
        <f>#REF!</f>
        <v>#REF!</v>
      </c>
      <c r="G164" s="43" t="e">
        <f>#REF!</f>
        <v>#REF!</v>
      </c>
      <c r="H164" s="41" t="e">
        <f>#REF!</f>
        <v>#REF!</v>
      </c>
      <c r="I164" s="42" t="e">
        <f>#REF!</f>
        <v>#REF!</v>
      </c>
      <c r="J164" s="38" t="e">
        <f>#REF!</f>
        <v>#REF!</v>
      </c>
      <c r="K164" s="38" t="e">
        <f>#REF!</f>
        <v>#REF!</v>
      </c>
      <c r="L164" s="38" t="e">
        <f>#REF!</f>
        <v>#REF!</v>
      </c>
      <c r="M164" s="74" t="e">
        <f>#REF!</f>
        <v>#REF!</v>
      </c>
      <c r="N164" s="56" t="e">
        <f>#REF!</f>
        <v>#REF!</v>
      </c>
    </row>
    <row r="165" spans="1:14" s="34" customFormat="1" ht="16.5" customHeight="1">
      <c r="A165" s="76" t="e">
        <f>#REF!</f>
        <v>#REF!</v>
      </c>
      <c r="B165" s="76" t="e">
        <f>#REF!</f>
        <v>#REF!</v>
      </c>
      <c r="C165" s="75" t="e">
        <f>#REF!</f>
        <v>#REF!</v>
      </c>
      <c r="D165" s="75" t="e">
        <f>#REF!</f>
        <v>#REF!</v>
      </c>
      <c r="E165" s="75" t="e">
        <f>#REF!</f>
        <v>#REF!</v>
      </c>
      <c r="F165" s="80" t="e">
        <f>#REF!</f>
        <v>#REF!</v>
      </c>
      <c r="G165" s="80" t="e">
        <f>#REF!</f>
        <v>#REF!</v>
      </c>
      <c r="H165" s="81" t="e">
        <f>#REF!</f>
        <v>#REF!</v>
      </c>
      <c r="I165" s="46" t="e">
        <f>#REF!</f>
        <v>#REF!</v>
      </c>
      <c r="J165" s="76" t="e">
        <f>#REF!</f>
        <v>#REF!</v>
      </c>
      <c r="K165" s="76" t="e">
        <f>#REF!</f>
        <v>#REF!</v>
      </c>
      <c r="L165" s="38" t="e">
        <f>#REF!</f>
        <v>#REF!</v>
      </c>
      <c r="M165" s="82" t="e">
        <f>#REF!</f>
        <v>#REF!</v>
      </c>
      <c r="N165" s="47" t="e">
        <f>#REF!</f>
        <v>#REF!</v>
      </c>
    </row>
    <row r="166" spans="1:14" s="33" customFormat="1" ht="16.5" customHeight="1">
      <c r="A166" s="76" t="e">
        <f>#REF!</f>
        <v>#REF!</v>
      </c>
      <c r="B166" s="76" t="e">
        <f>#REF!</f>
        <v>#REF!</v>
      </c>
      <c r="C166" s="75" t="e">
        <f>#REF!</f>
        <v>#REF!</v>
      </c>
      <c r="D166" s="75" t="e">
        <f>#REF!</f>
        <v>#REF!</v>
      </c>
      <c r="E166" s="75" t="e">
        <f>#REF!</f>
        <v>#REF!</v>
      </c>
      <c r="F166" s="80" t="e">
        <f>#REF!</f>
        <v>#REF!</v>
      </c>
      <c r="G166" s="80" t="e">
        <f>#REF!</f>
        <v>#REF!</v>
      </c>
      <c r="H166" s="81" t="e">
        <f>#REF!</f>
        <v>#REF!</v>
      </c>
      <c r="I166" s="46" t="e">
        <f>#REF!</f>
        <v>#REF!</v>
      </c>
      <c r="J166" s="76" t="e">
        <f>#REF!</f>
        <v>#REF!</v>
      </c>
      <c r="K166" s="76" t="e">
        <f>#REF!</f>
        <v>#REF!</v>
      </c>
      <c r="L166" s="38" t="e">
        <f>#REF!</f>
        <v>#REF!</v>
      </c>
      <c r="M166" s="82" t="e">
        <f>#REF!</f>
        <v>#REF!</v>
      </c>
      <c r="N166" s="56" t="e">
        <f>#REF!</f>
        <v>#REF!</v>
      </c>
    </row>
    <row r="167" spans="1:14" s="33" customFormat="1" ht="16.5" customHeight="1">
      <c r="A167" s="76" t="e">
        <f>#REF!</f>
        <v>#REF!</v>
      </c>
      <c r="B167" s="76" t="e">
        <f>#REF!</f>
        <v>#REF!</v>
      </c>
      <c r="C167" s="75" t="e">
        <f>#REF!</f>
        <v>#REF!</v>
      </c>
      <c r="D167" s="75" t="e">
        <f>#REF!</f>
        <v>#REF!</v>
      </c>
      <c r="E167" s="75" t="e">
        <f>#REF!</f>
        <v>#REF!</v>
      </c>
      <c r="F167" s="80" t="e">
        <f>#REF!</f>
        <v>#REF!</v>
      </c>
      <c r="G167" s="80" t="e">
        <f>#REF!</f>
        <v>#REF!</v>
      </c>
      <c r="H167" s="81" t="e">
        <f>#REF!</f>
        <v>#REF!</v>
      </c>
      <c r="I167" s="46" t="e">
        <f>#REF!</f>
        <v>#REF!</v>
      </c>
      <c r="J167" s="76" t="e">
        <f>#REF!</f>
        <v>#REF!</v>
      </c>
      <c r="K167" s="76" t="e">
        <f>#REF!</f>
        <v>#REF!</v>
      </c>
      <c r="L167" s="76" t="e">
        <f>#REF!</f>
        <v>#REF!</v>
      </c>
      <c r="M167" s="82" t="e">
        <f>#REF!</f>
        <v>#REF!</v>
      </c>
      <c r="N167" s="56" t="e">
        <f>#REF!</f>
        <v>#REF!</v>
      </c>
    </row>
    <row r="168" spans="1:14" s="33" customFormat="1" ht="16.5" customHeight="1">
      <c r="A168" s="76" t="e">
        <f>#REF!</f>
        <v>#REF!</v>
      </c>
      <c r="B168" s="76" t="e">
        <f>#REF!</f>
        <v>#REF!</v>
      </c>
      <c r="C168" s="75" t="e">
        <f>#REF!</f>
        <v>#REF!</v>
      </c>
      <c r="D168" s="75" t="e">
        <f>#REF!</f>
        <v>#REF!</v>
      </c>
      <c r="E168" s="75" t="e">
        <f>#REF!</f>
        <v>#REF!</v>
      </c>
      <c r="F168" s="80" t="e">
        <f>#REF!</f>
        <v>#REF!</v>
      </c>
      <c r="G168" s="80" t="e">
        <f>#REF!</f>
        <v>#REF!</v>
      </c>
      <c r="H168" s="81" t="e">
        <f>#REF!</f>
        <v>#REF!</v>
      </c>
      <c r="I168" s="46" t="e">
        <f>#REF!</f>
        <v>#REF!</v>
      </c>
      <c r="J168" s="76" t="e">
        <f>#REF!</f>
        <v>#REF!</v>
      </c>
      <c r="K168" s="76" t="e">
        <f>#REF!</f>
        <v>#REF!</v>
      </c>
      <c r="L168" s="76" t="e">
        <f>#REF!</f>
        <v>#REF!</v>
      </c>
      <c r="M168" s="82" t="e">
        <f>#REF!</f>
        <v>#REF!</v>
      </c>
      <c r="N168" s="56" t="e">
        <f>#REF!</f>
        <v>#REF!</v>
      </c>
    </row>
    <row r="169" spans="1:14" s="33" customFormat="1" ht="16.5" customHeight="1">
      <c r="A169" s="76" t="e">
        <f>#REF!</f>
        <v>#REF!</v>
      </c>
      <c r="B169" s="76" t="e">
        <f>#REF!</f>
        <v>#REF!</v>
      </c>
      <c r="C169" s="75" t="e">
        <f>#REF!</f>
        <v>#REF!</v>
      </c>
      <c r="D169" s="75" t="e">
        <f>#REF!</f>
        <v>#REF!</v>
      </c>
      <c r="E169" s="75" t="e">
        <f>#REF!</f>
        <v>#REF!</v>
      </c>
      <c r="F169" s="80" t="e">
        <f>#REF!</f>
        <v>#REF!</v>
      </c>
      <c r="G169" s="80" t="e">
        <f>#REF!</f>
        <v>#REF!</v>
      </c>
      <c r="H169" s="81" t="e">
        <f>#REF!</f>
        <v>#REF!</v>
      </c>
      <c r="I169" s="46" t="e">
        <f>#REF!</f>
        <v>#REF!</v>
      </c>
      <c r="J169" s="76" t="e">
        <f>#REF!</f>
        <v>#REF!</v>
      </c>
      <c r="K169" s="83" t="e">
        <f>#REF!</f>
        <v>#REF!</v>
      </c>
      <c r="L169" s="38" t="e">
        <f>#REF!</f>
        <v>#REF!</v>
      </c>
      <c r="M169" s="82" t="e">
        <f>#REF!</f>
        <v>#REF!</v>
      </c>
      <c r="N169" s="56" t="e">
        <f>#REF!</f>
        <v>#REF!</v>
      </c>
    </row>
    <row r="170" spans="1:14" s="33" customFormat="1" ht="16.5" customHeight="1">
      <c r="A170" s="76" t="e">
        <f>#REF!</f>
        <v>#REF!</v>
      </c>
      <c r="B170" s="76" t="e">
        <f>#REF!</f>
        <v>#REF!</v>
      </c>
      <c r="C170" s="75" t="e">
        <f>#REF!</f>
        <v>#REF!</v>
      </c>
      <c r="D170" s="75" t="e">
        <f>#REF!</f>
        <v>#REF!</v>
      </c>
      <c r="E170" s="75" t="e">
        <f>#REF!</f>
        <v>#REF!</v>
      </c>
      <c r="F170" s="80" t="e">
        <f>#REF!</f>
        <v>#REF!</v>
      </c>
      <c r="G170" s="80" t="e">
        <f>#REF!</f>
        <v>#REF!</v>
      </c>
      <c r="H170" s="81" t="e">
        <f>#REF!</f>
        <v>#REF!</v>
      </c>
      <c r="I170" s="46" t="e">
        <f>#REF!</f>
        <v>#REF!</v>
      </c>
      <c r="J170" s="76" t="e">
        <f>#REF!</f>
        <v>#REF!</v>
      </c>
      <c r="K170" s="76" t="e">
        <f>#REF!</f>
        <v>#REF!</v>
      </c>
      <c r="L170" s="38" t="e">
        <f>#REF!</f>
        <v>#REF!</v>
      </c>
      <c r="M170" s="82" t="e">
        <f>#REF!</f>
        <v>#REF!</v>
      </c>
      <c r="N170" s="56" t="e">
        <f>#REF!</f>
        <v>#REF!</v>
      </c>
    </row>
    <row r="171" spans="1:14" s="33" customFormat="1" ht="16.5" customHeight="1">
      <c r="A171" s="76" t="e">
        <f>#REF!</f>
        <v>#REF!</v>
      </c>
      <c r="B171" s="76" t="e">
        <f>#REF!</f>
        <v>#REF!</v>
      </c>
      <c r="C171" s="75" t="e">
        <f>#REF!</f>
        <v>#REF!</v>
      </c>
      <c r="D171" s="75" t="e">
        <f>#REF!</f>
        <v>#REF!</v>
      </c>
      <c r="E171" s="75" t="e">
        <f>#REF!</f>
        <v>#REF!</v>
      </c>
      <c r="F171" s="80" t="e">
        <f>#REF!</f>
        <v>#REF!</v>
      </c>
      <c r="G171" s="80" t="e">
        <f>#REF!</f>
        <v>#REF!</v>
      </c>
      <c r="H171" s="81" t="e">
        <f>#REF!</f>
        <v>#REF!</v>
      </c>
      <c r="I171" s="46" t="e">
        <f>#REF!</f>
        <v>#REF!</v>
      </c>
      <c r="J171" s="76" t="e">
        <f>#REF!</f>
        <v>#REF!</v>
      </c>
      <c r="K171" s="76" t="e">
        <f>#REF!</f>
        <v>#REF!</v>
      </c>
      <c r="L171" s="38" t="e">
        <f>#REF!</f>
        <v>#REF!</v>
      </c>
      <c r="M171" s="82" t="e">
        <f>#REF!</f>
        <v>#REF!</v>
      </c>
      <c r="N171" s="56" t="e">
        <f>#REF!</f>
        <v>#REF!</v>
      </c>
    </row>
    <row r="172" spans="1:14" s="33" customFormat="1" ht="16.5" customHeight="1">
      <c r="A172" s="76" t="e">
        <f>#REF!</f>
        <v>#REF!</v>
      </c>
      <c r="B172" s="76" t="e">
        <f>#REF!</f>
        <v>#REF!</v>
      </c>
      <c r="C172" s="45" t="e">
        <f>#REF!</f>
        <v>#REF!</v>
      </c>
      <c r="D172" s="75" t="e">
        <f>#REF!</f>
        <v>#REF!</v>
      </c>
      <c r="E172" s="75" t="e">
        <f>#REF!</f>
        <v>#REF!</v>
      </c>
      <c r="F172" s="80" t="e">
        <f>#REF!</f>
        <v>#REF!</v>
      </c>
      <c r="G172" s="80" t="e">
        <f>#REF!</f>
        <v>#REF!</v>
      </c>
      <c r="H172" s="81" t="e">
        <f>#REF!</f>
        <v>#REF!</v>
      </c>
      <c r="I172" s="46" t="e">
        <f>#REF!</f>
        <v>#REF!</v>
      </c>
      <c r="J172" s="76" t="e">
        <f>#REF!</f>
        <v>#REF!</v>
      </c>
      <c r="K172" s="76" t="e">
        <f>#REF!</f>
        <v>#REF!</v>
      </c>
      <c r="L172" s="38" t="e">
        <f>#REF!</f>
        <v>#REF!</v>
      </c>
      <c r="M172" s="82" t="e">
        <f>#REF!</f>
        <v>#REF!</v>
      </c>
      <c r="N172" s="56" t="e">
        <f>#REF!</f>
        <v>#REF!</v>
      </c>
    </row>
    <row r="173" spans="1:14" s="33" customFormat="1" ht="16.5" customHeight="1">
      <c r="A173" s="76" t="e">
        <f>#REF!</f>
        <v>#REF!</v>
      </c>
      <c r="B173" s="76" t="e">
        <f>#REF!</f>
        <v>#REF!</v>
      </c>
      <c r="C173" s="45" t="e">
        <f>#REF!</f>
        <v>#REF!</v>
      </c>
      <c r="D173" s="75" t="e">
        <f>#REF!</f>
        <v>#REF!</v>
      </c>
      <c r="E173" s="75" t="e">
        <f>#REF!</f>
        <v>#REF!</v>
      </c>
      <c r="F173" s="80" t="e">
        <f>#REF!</f>
        <v>#REF!</v>
      </c>
      <c r="G173" s="80" t="e">
        <f>#REF!</f>
        <v>#REF!</v>
      </c>
      <c r="H173" s="81" t="e">
        <f>#REF!</f>
        <v>#REF!</v>
      </c>
      <c r="I173" s="46" t="e">
        <f>#REF!</f>
        <v>#REF!</v>
      </c>
      <c r="J173" s="76" t="e">
        <f>#REF!</f>
        <v>#REF!</v>
      </c>
      <c r="K173" s="76" t="e">
        <f>#REF!</f>
        <v>#REF!</v>
      </c>
      <c r="L173" s="38" t="e">
        <f>#REF!</f>
        <v>#REF!</v>
      </c>
      <c r="M173" s="82" t="e">
        <f>#REF!</f>
        <v>#REF!</v>
      </c>
      <c r="N173" s="56" t="e">
        <f>#REF!</f>
        <v>#REF!</v>
      </c>
    </row>
    <row r="174" spans="1:14" s="33" customFormat="1" ht="16.5" customHeight="1">
      <c r="A174" s="76" t="e">
        <f>#REF!</f>
        <v>#REF!</v>
      </c>
      <c r="B174" s="76" t="e">
        <f>#REF!</f>
        <v>#REF!</v>
      </c>
      <c r="C174" s="45" t="e">
        <f>#REF!</f>
        <v>#REF!</v>
      </c>
      <c r="D174" s="75" t="e">
        <f>#REF!</f>
        <v>#REF!</v>
      </c>
      <c r="E174" s="75" t="e">
        <f>#REF!</f>
        <v>#REF!</v>
      </c>
      <c r="F174" s="80" t="e">
        <f>#REF!</f>
        <v>#REF!</v>
      </c>
      <c r="G174" s="80" t="e">
        <f>#REF!</f>
        <v>#REF!</v>
      </c>
      <c r="H174" s="81" t="e">
        <f>#REF!</f>
        <v>#REF!</v>
      </c>
      <c r="I174" s="46" t="e">
        <f>#REF!</f>
        <v>#REF!</v>
      </c>
      <c r="J174" s="76" t="e">
        <f>#REF!</f>
        <v>#REF!</v>
      </c>
      <c r="K174" s="76" t="e">
        <f>#REF!</f>
        <v>#REF!</v>
      </c>
      <c r="L174" s="38" t="e">
        <f>#REF!</f>
        <v>#REF!</v>
      </c>
      <c r="M174" s="82" t="e">
        <f>#REF!</f>
        <v>#REF!</v>
      </c>
      <c r="N174" s="56" t="e">
        <f>#REF!</f>
        <v>#REF!</v>
      </c>
    </row>
    <row r="175" spans="1:14" s="33" customFormat="1" ht="16.5" customHeight="1">
      <c r="A175" s="76" t="e">
        <f>#REF!</f>
        <v>#REF!</v>
      </c>
      <c r="B175" s="76" t="e">
        <f>#REF!</f>
        <v>#REF!</v>
      </c>
      <c r="C175" s="45" t="e">
        <f>#REF!</f>
        <v>#REF!</v>
      </c>
      <c r="D175" s="75" t="e">
        <f>#REF!</f>
        <v>#REF!</v>
      </c>
      <c r="E175" s="75" t="e">
        <f>#REF!</f>
        <v>#REF!</v>
      </c>
      <c r="F175" s="80" t="e">
        <f>#REF!</f>
        <v>#REF!</v>
      </c>
      <c r="G175" s="80" t="e">
        <f>#REF!</f>
        <v>#REF!</v>
      </c>
      <c r="H175" s="81" t="e">
        <f>#REF!</f>
        <v>#REF!</v>
      </c>
      <c r="I175" s="46" t="e">
        <f>#REF!</f>
        <v>#REF!</v>
      </c>
      <c r="J175" s="76" t="e">
        <f>#REF!</f>
        <v>#REF!</v>
      </c>
      <c r="K175" s="76" t="e">
        <f>#REF!</f>
        <v>#REF!</v>
      </c>
      <c r="L175" s="38" t="e">
        <f>#REF!</f>
        <v>#REF!</v>
      </c>
      <c r="M175" s="82" t="e">
        <f>#REF!</f>
        <v>#REF!</v>
      </c>
      <c r="N175" s="56" t="e">
        <f>#REF!</f>
        <v>#REF!</v>
      </c>
    </row>
    <row r="176" spans="1:14" s="33" customFormat="1" ht="16.5" customHeight="1">
      <c r="A176" s="76" t="e">
        <f>#REF!</f>
        <v>#REF!</v>
      </c>
      <c r="B176" s="76" t="e">
        <f>#REF!</f>
        <v>#REF!</v>
      </c>
      <c r="C176" s="45" t="e">
        <f>#REF!</f>
        <v>#REF!</v>
      </c>
      <c r="D176" s="75" t="e">
        <f>#REF!</f>
        <v>#REF!</v>
      </c>
      <c r="E176" s="75" t="e">
        <f>#REF!</f>
        <v>#REF!</v>
      </c>
      <c r="F176" s="80" t="e">
        <f>#REF!</f>
        <v>#REF!</v>
      </c>
      <c r="G176" s="80" t="e">
        <f>#REF!</f>
        <v>#REF!</v>
      </c>
      <c r="H176" s="81" t="e">
        <f>#REF!</f>
        <v>#REF!</v>
      </c>
      <c r="I176" s="46" t="e">
        <f>#REF!</f>
        <v>#REF!</v>
      </c>
      <c r="J176" s="76" t="e">
        <f>#REF!</f>
        <v>#REF!</v>
      </c>
      <c r="K176" s="76" t="e">
        <f>#REF!</f>
        <v>#REF!</v>
      </c>
      <c r="L176" s="38" t="e">
        <f>#REF!</f>
        <v>#REF!</v>
      </c>
      <c r="M176" s="82" t="e">
        <f>#REF!</f>
        <v>#REF!</v>
      </c>
      <c r="N176" s="56" t="e">
        <f>#REF!</f>
        <v>#REF!</v>
      </c>
    </row>
    <row r="177" spans="1:14" s="33" customFormat="1" ht="16.5" customHeight="1">
      <c r="A177" s="76" t="e">
        <f>#REF!</f>
        <v>#REF!</v>
      </c>
      <c r="B177" s="76" t="e">
        <f>#REF!</f>
        <v>#REF!</v>
      </c>
      <c r="C177" s="45" t="e">
        <f>#REF!</f>
        <v>#REF!</v>
      </c>
      <c r="D177" s="75" t="e">
        <f>#REF!</f>
        <v>#REF!</v>
      </c>
      <c r="E177" s="75" t="e">
        <f>#REF!</f>
        <v>#REF!</v>
      </c>
      <c r="F177" s="80" t="e">
        <f>#REF!</f>
        <v>#REF!</v>
      </c>
      <c r="G177" s="80" t="e">
        <f>#REF!</f>
        <v>#REF!</v>
      </c>
      <c r="H177" s="81" t="e">
        <f>#REF!</f>
        <v>#REF!</v>
      </c>
      <c r="I177" s="46" t="e">
        <f>#REF!</f>
        <v>#REF!</v>
      </c>
      <c r="J177" s="76" t="e">
        <f>#REF!</f>
        <v>#REF!</v>
      </c>
      <c r="K177" s="76" t="e">
        <f>#REF!</f>
        <v>#REF!</v>
      </c>
      <c r="L177" s="38" t="e">
        <f>#REF!</f>
        <v>#REF!</v>
      </c>
      <c r="M177" s="82" t="e">
        <f>#REF!</f>
        <v>#REF!</v>
      </c>
      <c r="N177" s="56" t="e">
        <f>#REF!</f>
        <v>#REF!</v>
      </c>
    </row>
    <row r="178" spans="1:14" s="33" customFormat="1" ht="16.5" customHeight="1">
      <c r="A178" s="76" t="e">
        <f>#REF!</f>
        <v>#REF!</v>
      </c>
      <c r="B178" s="76" t="e">
        <f>#REF!</f>
        <v>#REF!</v>
      </c>
      <c r="C178" s="45" t="e">
        <f>#REF!</f>
        <v>#REF!</v>
      </c>
      <c r="D178" s="75" t="e">
        <f>#REF!</f>
        <v>#REF!</v>
      </c>
      <c r="E178" s="75" t="e">
        <f>#REF!</f>
        <v>#REF!</v>
      </c>
      <c r="F178" s="80" t="e">
        <f>#REF!</f>
        <v>#REF!</v>
      </c>
      <c r="G178" s="80" t="e">
        <f>#REF!</f>
        <v>#REF!</v>
      </c>
      <c r="H178" s="81" t="e">
        <f>#REF!</f>
        <v>#REF!</v>
      </c>
      <c r="I178" s="46" t="e">
        <f>#REF!</f>
        <v>#REF!</v>
      </c>
      <c r="J178" s="76" t="e">
        <f>#REF!</f>
        <v>#REF!</v>
      </c>
      <c r="K178" s="76" t="e">
        <f>#REF!</f>
        <v>#REF!</v>
      </c>
      <c r="L178" s="38" t="e">
        <f>#REF!</f>
        <v>#REF!</v>
      </c>
      <c r="M178" s="82" t="e">
        <f>#REF!</f>
        <v>#REF!</v>
      </c>
      <c r="N178" s="56" t="e">
        <f>#REF!</f>
        <v>#REF!</v>
      </c>
    </row>
    <row r="179" spans="1:14" s="33" customFormat="1" ht="16.5" customHeight="1">
      <c r="A179" s="76" t="e">
        <f>#REF!</f>
        <v>#REF!</v>
      </c>
      <c r="B179" s="76" t="e">
        <f>#REF!</f>
        <v>#REF!</v>
      </c>
      <c r="C179" s="45" t="e">
        <f>#REF!</f>
        <v>#REF!</v>
      </c>
      <c r="D179" s="75" t="e">
        <f>#REF!</f>
        <v>#REF!</v>
      </c>
      <c r="E179" s="75" t="e">
        <f>#REF!</f>
        <v>#REF!</v>
      </c>
      <c r="F179" s="80" t="e">
        <f>#REF!</f>
        <v>#REF!</v>
      </c>
      <c r="G179" s="80" t="e">
        <f>#REF!</f>
        <v>#REF!</v>
      </c>
      <c r="H179" s="81" t="e">
        <f>#REF!</f>
        <v>#REF!</v>
      </c>
      <c r="I179" s="46" t="e">
        <f>#REF!</f>
        <v>#REF!</v>
      </c>
      <c r="J179" s="76" t="e">
        <f>#REF!</f>
        <v>#REF!</v>
      </c>
      <c r="K179" s="76" t="e">
        <f>#REF!</f>
        <v>#REF!</v>
      </c>
      <c r="L179" s="38" t="e">
        <f>#REF!</f>
        <v>#REF!</v>
      </c>
      <c r="M179" s="82" t="e">
        <f>#REF!</f>
        <v>#REF!</v>
      </c>
      <c r="N179" s="56" t="e">
        <f>#REF!</f>
        <v>#REF!</v>
      </c>
    </row>
    <row r="180" spans="1:14" s="34" customFormat="1" ht="16.5" customHeight="1">
      <c r="A180" s="76" t="e">
        <f>#REF!</f>
        <v>#REF!</v>
      </c>
      <c r="B180" s="76" t="e">
        <f>#REF!</f>
        <v>#REF!</v>
      </c>
      <c r="C180" s="45" t="e">
        <f>#REF!</f>
        <v>#REF!</v>
      </c>
      <c r="D180" s="75" t="e">
        <f>#REF!</f>
        <v>#REF!</v>
      </c>
      <c r="E180" s="75" t="e">
        <f>#REF!</f>
        <v>#REF!</v>
      </c>
      <c r="F180" s="80" t="e">
        <f>#REF!</f>
        <v>#REF!</v>
      </c>
      <c r="G180" s="80" t="e">
        <f>#REF!</f>
        <v>#REF!</v>
      </c>
      <c r="H180" s="81" t="e">
        <f>#REF!</f>
        <v>#REF!</v>
      </c>
      <c r="I180" s="46" t="e">
        <f>#REF!</f>
        <v>#REF!</v>
      </c>
      <c r="J180" s="76" t="e">
        <f>#REF!</f>
        <v>#REF!</v>
      </c>
      <c r="K180" s="76" t="e">
        <f>#REF!</f>
        <v>#REF!</v>
      </c>
      <c r="L180" s="38" t="e">
        <f>#REF!</f>
        <v>#REF!</v>
      </c>
      <c r="M180" s="82" t="e">
        <f>#REF!</f>
        <v>#REF!</v>
      </c>
      <c r="N180" s="47" t="e">
        <f>#REF!</f>
        <v>#REF!</v>
      </c>
    </row>
    <row r="181" spans="1:14" s="33" customFormat="1" ht="16.5" customHeight="1">
      <c r="A181" s="76" t="e">
        <f>#REF!</f>
        <v>#REF!</v>
      </c>
      <c r="B181" s="76" t="e">
        <f>#REF!</f>
        <v>#REF!</v>
      </c>
      <c r="C181" s="45" t="e">
        <f>#REF!</f>
        <v>#REF!</v>
      </c>
      <c r="D181" s="75" t="e">
        <f>#REF!</f>
        <v>#REF!</v>
      </c>
      <c r="E181" s="75" t="e">
        <f>#REF!</f>
        <v>#REF!</v>
      </c>
      <c r="F181" s="80" t="e">
        <f>#REF!</f>
        <v>#REF!</v>
      </c>
      <c r="G181" s="80" t="e">
        <f>#REF!</f>
        <v>#REF!</v>
      </c>
      <c r="H181" s="81" t="e">
        <f>#REF!</f>
        <v>#REF!</v>
      </c>
      <c r="I181" s="46" t="e">
        <f>#REF!</f>
        <v>#REF!</v>
      </c>
      <c r="J181" s="76" t="e">
        <f>#REF!</f>
        <v>#REF!</v>
      </c>
      <c r="K181" s="76" t="e">
        <f>#REF!</f>
        <v>#REF!</v>
      </c>
      <c r="L181" s="38" t="e">
        <f>#REF!</f>
        <v>#REF!</v>
      </c>
      <c r="M181" s="82" t="e">
        <f>#REF!</f>
        <v>#REF!</v>
      </c>
      <c r="N181" s="56" t="e">
        <f>#REF!</f>
        <v>#REF!</v>
      </c>
    </row>
    <row r="182" spans="1:14" s="33" customFormat="1" ht="16.5" customHeight="1">
      <c r="A182" s="76" t="e">
        <f>#REF!</f>
        <v>#REF!</v>
      </c>
      <c r="B182" s="76" t="e">
        <f>#REF!</f>
        <v>#REF!</v>
      </c>
      <c r="C182" s="45" t="e">
        <f>#REF!</f>
        <v>#REF!</v>
      </c>
      <c r="D182" s="75" t="e">
        <f>#REF!</f>
        <v>#REF!</v>
      </c>
      <c r="E182" s="75" t="e">
        <f>#REF!</f>
        <v>#REF!</v>
      </c>
      <c r="F182" s="80" t="e">
        <f>#REF!</f>
        <v>#REF!</v>
      </c>
      <c r="G182" s="80" t="e">
        <f>#REF!</f>
        <v>#REF!</v>
      </c>
      <c r="H182" s="81" t="e">
        <f>#REF!</f>
        <v>#REF!</v>
      </c>
      <c r="I182" s="46" t="e">
        <f>#REF!</f>
        <v>#REF!</v>
      </c>
      <c r="J182" s="76" t="e">
        <f>#REF!</f>
        <v>#REF!</v>
      </c>
      <c r="K182" s="76" t="e">
        <f>#REF!</f>
        <v>#REF!</v>
      </c>
      <c r="L182" s="38" t="e">
        <f>#REF!</f>
        <v>#REF!</v>
      </c>
      <c r="M182" s="82" t="e">
        <f>#REF!</f>
        <v>#REF!</v>
      </c>
      <c r="N182" s="56" t="e">
        <f>#REF!</f>
        <v>#REF!</v>
      </c>
    </row>
    <row r="183" spans="1:14" s="33" customFormat="1" ht="16.5" customHeight="1">
      <c r="A183" s="76" t="e">
        <f>#REF!</f>
        <v>#REF!</v>
      </c>
      <c r="B183" s="76" t="e">
        <f>#REF!</f>
        <v>#REF!</v>
      </c>
      <c r="C183" s="45" t="e">
        <f>#REF!</f>
        <v>#REF!</v>
      </c>
      <c r="D183" s="75" t="e">
        <f>#REF!</f>
        <v>#REF!</v>
      </c>
      <c r="E183" s="75" t="e">
        <f>#REF!</f>
        <v>#REF!</v>
      </c>
      <c r="F183" s="80" t="e">
        <f>#REF!</f>
        <v>#REF!</v>
      </c>
      <c r="G183" s="80" t="e">
        <f>#REF!</f>
        <v>#REF!</v>
      </c>
      <c r="H183" s="81" t="e">
        <f>#REF!</f>
        <v>#REF!</v>
      </c>
      <c r="I183" s="46" t="e">
        <f>#REF!</f>
        <v>#REF!</v>
      </c>
      <c r="J183" s="76" t="e">
        <f>#REF!</f>
        <v>#REF!</v>
      </c>
      <c r="K183" s="76" t="e">
        <f>#REF!</f>
        <v>#REF!</v>
      </c>
      <c r="L183" s="38" t="e">
        <f>#REF!</f>
        <v>#REF!</v>
      </c>
      <c r="M183" s="82" t="e">
        <f>#REF!</f>
        <v>#REF!</v>
      </c>
      <c r="N183" s="56" t="e">
        <f>#REF!</f>
        <v>#REF!</v>
      </c>
    </row>
    <row r="184" spans="1:14" s="33" customFormat="1" ht="16.5" customHeight="1">
      <c r="A184" s="76" t="e">
        <f>#REF!</f>
        <v>#REF!</v>
      </c>
      <c r="B184" s="76" t="e">
        <f>#REF!</f>
        <v>#REF!</v>
      </c>
      <c r="C184" s="45" t="e">
        <f>#REF!</f>
        <v>#REF!</v>
      </c>
      <c r="D184" s="75" t="e">
        <f>#REF!</f>
        <v>#REF!</v>
      </c>
      <c r="E184" s="75" t="e">
        <f>#REF!</f>
        <v>#REF!</v>
      </c>
      <c r="F184" s="80" t="e">
        <f>#REF!</f>
        <v>#REF!</v>
      </c>
      <c r="G184" s="80" t="e">
        <f>#REF!</f>
        <v>#REF!</v>
      </c>
      <c r="H184" s="81" t="e">
        <f>#REF!</f>
        <v>#REF!</v>
      </c>
      <c r="I184" s="46" t="e">
        <f>#REF!</f>
        <v>#REF!</v>
      </c>
      <c r="J184" s="76" t="e">
        <f>#REF!</f>
        <v>#REF!</v>
      </c>
      <c r="K184" s="76" t="e">
        <f>#REF!</f>
        <v>#REF!</v>
      </c>
      <c r="L184" s="38" t="e">
        <f>#REF!</f>
        <v>#REF!</v>
      </c>
      <c r="M184" s="82" t="e">
        <f>#REF!</f>
        <v>#REF!</v>
      </c>
      <c r="N184" s="56" t="e">
        <f>#REF!</f>
        <v>#REF!</v>
      </c>
    </row>
    <row r="185" spans="1:14" s="33" customFormat="1" ht="16.5" customHeight="1">
      <c r="A185" s="76" t="e">
        <f>#REF!</f>
        <v>#REF!</v>
      </c>
      <c r="B185" s="76" t="e">
        <f>#REF!</f>
        <v>#REF!</v>
      </c>
      <c r="C185" s="45" t="e">
        <f>#REF!</f>
        <v>#REF!</v>
      </c>
      <c r="D185" s="75" t="e">
        <f>#REF!</f>
        <v>#REF!</v>
      </c>
      <c r="E185" s="75" t="e">
        <f>#REF!</f>
        <v>#REF!</v>
      </c>
      <c r="F185" s="80" t="e">
        <f>#REF!</f>
        <v>#REF!</v>
      </c>
      <c r="G185" s="80" t="e">
        <f>#REF!</f>
        <v>#REF!</v>
      </c>
      <c r="H185" s="81" t="e">
        <f>#REF!</f>
        <v>#REF!</v>
      </c>
      <c r="I185" s="46" t="e">
        <f>#REF!</f>
        <v>#REF!</v>
      </c>
      <c r="J185" s="76" t="e">
        <f>#REF!</f>
        <v>#REF!</v>
      </c>
      <c r="K185" s="76" t="e">
        <f>#REF!</f>
        <v>#REF!</v>
      </c>
      <c r="L185" s="38" t="e">
        <f>#REF!</f>
        <v>#REF!</v>
      </c>
      <c r="M185" s="82" t="e">
        <f>#REF!</f>
        <v>#REF!</v>
      </c>
      <c r="N185" s="56" t="e">
        <f>#REF!</f>
        <v>#REF!</v>
      </c>
    </row>
    <row r="186" spans="1:14" s="33" customFormat="1" ht="16.5" customHeight="1">
      <c r="A186" s="76" t="e">
        <f>#REF!</f>
        <v>#REF!</v>
      </c>
      <c r="B186" s="76" t="e">
        <f>#REF!</f>
        <v>#REF!</v>
      </c>
      <c r="C186" s="45" t="e">
        <f>#REF!</f>
        <v>#REF!</v>
      </c>
      <c r="D186" s="75" t="e">
        <f>#REF!</f>
        <v>#REF!</v>
      </c>
      <c r="E186" s="75" t="e">
        <f>#REF!</f>
        <v>#REF!</v>
      </c>
      <c r="F186" s="80" t="e">
        <f>#REF!</f>
        <v>#REF!</v>
      </c>
      <c r="G186" s="80" t="e">
        <f>#REF!</f>
        <v>#REF!</v>
      </c>
      <c r="H186" s="81" t="e">
        <f>#REF!</f>
        <v>#REF!</v>
      </c>
      <c r="I186" s="46" t="e">
        <f>#REF!</f>
        <v>#REF!</v>
      </c>
      <c r="J186" s="76" t="e">
        <f>#REF!</f>
        <v>#REF!</v>
      </c>
      <c r="K186" s="76" t="e">
        <f>#REF!</f>
        <v>#REF!</v>
      </c>
      <c r="L186" s="38" t="e">
        <f>#REF!</f>
        <v>#REF!</v>
      </c>
      <c r="M186" s="82" t="e">
        <f>#REF!</f>
        <v>#REF!</v>
      </c>
      <c r="N186" s="56" t="e">
        <f>#REF!</f>
        <v>#REF!</v>
      </c>
    </row>
    <row r="187" spans="1:14" s="33" customFormat="1" ht="16.5" customHeight="1">
      <c r="A187" s="76" t="e">
        <f>#REF!</f>
        <v>#REF!</v>
      </c>
      <c r="B187" s="76" t="e">
        <f>#REF!</f>
        <v>#REF!</v>
      </c>
      <c r="C187" s="45" t="e">
        <f>#REF!</f>
        <v>#REF!</v>
      </c>
      <c r="D187" s="75" t="e">
        <f>#REF!</f>
        <v>#REF!</v>
      </c>
      <c r="E187" s="75" t="e">
        <f>#REF!</f>
        <v>#REF!</v>
      </c>
      <c r="F187" s="80" t="e">
        <f>#REF!</f>
        <v>#REF!</v>
      </c>
      <c r="G187" s="80" t="e">
        <f>#REF!</f>
        <v>#REF!</v>
      </c>
      <c r="H187" s="81" t="e">
        <f>#REF!</f>
        <v>#REF!</v>
      </c>
      <c r="I187" s="46" t="e">
        <f>#REF!</f>
        <v>#REF!</v>
      </c>
      <c r="J187" s="76" t="e">
        <f>#REF!</f>
        <v>#REF!</v>
      </c>
      <c r="K187" s="76" t="e">
        <f>#REF!</f>
        <v>#REF!</v>
      </c>
      <c r="L187" s="38" t="e">
        <f>#REF!</f>
        <v>#REF!</v>
      </c>
      <c r="M187" s="82" t="e">
        <f>#REF!</f>
        <v>#REF!</v>
      </c>
      <c r="N187" s="56" t="e">
        <f>#REF!</f>
        <v>#REF!</v>
      </c>
    </row>
    <row r="188" spans="1:14" s="33" customFormat="1" ht="16.5" customHeight="1">
      <c r="A188" s="76" t="e">
        <f>#REF!</f>
        <v>#REF!</v>
      </c>
      <c r="B188" s="76" t="e">
        <f>#REF!</f>
        <v>#REF!</v>
      </c>
      <c r="C188" s="45" t="e">
        <f>#REF!</f>
        <v>#REF!</v>
      </c>
      <c r="D188" s="75" t="e">
        <f>#REF!</f>
        <v>#REF!</v>
      </c>
      <c r="E188" s="75" t="e">
        <f>#REF!</f>
        <v>#REF!</v>
      </c>
      <c r="F188" s="80" t="e">
        <f>#REF!</f>
        <v>#REF!</v>
      </c>
      <c r="G188" s="80" t="e">
        <f>#REF!</f>
        <v>#REF!</v>
      </c>
      <c r="H188" s="81" t="e">
        <f>#REF!</f>
        <v>#REF!</v>
      </c>
      <c r="I188" s="46" t="e">
        <f>#REF!</f>
        <v>#REF!</v>
      </c>
      <c r="J188" s="76" t="e">
        <f>#REF!</f>
        <v>#REF!</v>
      </c>
      <c r="K188" s="76" t="e">
        <f>#REF!</f>
        <v>#REF!</v>
      </c>
      <c r="L188" s="38" t="e">
        <f>#REF!</f>
        <v>#REF!</v>
      </c>
      <c r="M188" s="82" t="e">
        <f>#REF!</f>
        <v>#REF!</v>
      </c>
      <c r="N188" s="56" t="e">
        <f>#REF!</f>
        <v>#REF!</v>
      </c>
    </row>
    <row r="189" spans="1:14" s="34" customFormat="1" ht="16.5" customHeight="1">
      <c r="A189" s="76" t="e">
        <f>#REF!</f>
        <v>#REF!</v>
      </c>
      <c r="B189" s="76" t="e">
        <f>#REF!</f>
        <v>#REF!</v>
      </c>
      <c r="C189" s="45" t="e">
        <f>#REF!</f>
        <v>#REF!</v>
      </c>
      <c r="D189" s="75" t="e">
        <f>#REF!</f>
        <v>#REF!</v>
      </c>
      <c r="E189" s="75" t="e">
        <f>#REF!</f>
        <v>#REF!</v>
      </c>
      <c r="F189" s="80" t="e">
        <f>#REF!</f>
        <v>#REF!</v>
      </c>
      <c r="G189" s="80" t="e">
        <f>#REF!</f>
        <v>#REF!</v>
      </c>
      <c r="H189" s="81" t="e">
        <f>#REF!</f>
        <v>#REF!</v>
      </c>
      <c r="I189" s="46" t="e">
        <f>#REF!</f>
        <v>#REF!</v>
      </c>
      <c r="J189" s="76" t="e">
        <f>#REF!</f>
        <v>#REF!</v>
      </c>
      <c r="K189" s="76" t="e">
        <f>#REF!</f>
        <v>#REF!</v>
      </c>
      <c r="L189" s="38" t="e">
        <f>#REF!</f>
        <v>#REF!</v>
      </c>
      <c r="M189" s="82" t="e">
        <f>#REF!</f>
        <v>#REF!</v>
      </c>
      <c r="N189" s="47" t="e">
        <f>#REF!</f>
        <v>#REF!</v>
      </c>
    </row>
    <row r="190" spans="1:14" s="33" customFormat="1" ht="16.5" customHeight="1">
      <c r="A190" s="76" t="e">
        <f>#REF!</f>
        <v>#REF!</v>
      </c>
      <c r="B190" s="76" t="e">
        <f>#REF!</f>
        <v>#REF!</v>
      </c>
      <c r="C190" s="45" t="e">
        <f>#REF!</f>
        <v>#REF!</v>
      </c>
      <c r="D190" s="75" t="e">
        <f>#REF!</f>
        <v>#REF!</v>
      </c>
      <c r="E190" s="75" t="e">
        <f>#REF!</f>
        <v>#REF!</v>
      </c>
      <c r="F190" s="80" t="e">
        <f>#REF!</f>
        <v>#REF!</v>
      </c>
      <c r="G190" s="80" t="e">
        <f>#REF!</f>
        <v>#REF!</v>
      </c>
      <c r="H190" s="81" t="e">
        <f>#REF!</f>
        <v>#REF!</v>
      </c>
      <c r="I190" s="46" t="e">
        <f>#REF!</f>
        <v>#REF!</v>
      </c>
      <c r="J190" s="76" t="e">
        <f>#REF!</f>
        <v>#REF!</v>
      </c>
      <c r="K190" s="76" t="e">
        <f>#REF!</f>
        <v>#REF!</v>
      </c>
      <c r="L190" s="38" t="e">
        <f>#REF!</f>
        <v>#REF!</v>
      </c>
      <c r="M190" s="82" t="e">
        <f>#REF!</f>
        <v>#REF!</v>
      </c>
      <c r="N190" s="56" t="e">
        <f>#REF!</f>
        <v>#REF!</v>
      </c>
    </row>
    <row r="191" spans="1:14" s="33" customFormat="1" ht="16.5" customHeight="1">
      <c r="A191" s="76" t="e">
        <f>#REF!</f>
        <v>#REF!</v>
      </c>
      <c r="B191" s="76" t="e">
        <f>#REF!</f>
        <v>#REF!</v>
      </c>
      <c r="C191" s="45" t="e">
        <f>#REF!</f>
        <v>#REF!</v>
      </c>
      <c r="D191" s="75" t="e">
        <f>#REF!</f>
        <v>#REF!</v>
      </c>
      <c r="E191" s="75" t="e">
        <f>#REF!</f>
        <v>#REF!</v>
      </c>
      <c r="F191" s="80" t="e">
        <f>#REF!</f>
        <v>#REF!</v>
      </c>
      <c r="G191" s="80" t="e">
        <f>#REF!</f>
        <v>#REF!</v>
      </c>
      <c r="H191" s="81" t="e">
        <f>#REF!</f>
        <v>#REF!</v>
      </c>
      <c r="I191" s="46" t="e">
        <f>#REF!</f>
        <v>#REF!</v>
      </c>
      <c r="J191" s="76" t="e">
        <f>#REF!</f>
        <v>#REF!</v>
      </c>
      <c r="K191" s="76" t="e">
        <f>#REF!</f>
        <v>#REF!</v>
      </c>
      <c r="L191" s="38" t="e">
        <f>#REF!</f>
        <v>#REF!</v>
      </c>
      <c r="M191" s="82" t="e">
        <f>#REF!</f>
        <v>#REF!</v>
      </c>
      <c r="N191" s="56" t="e">
        <f>#REF!</f>
        <v>#REF!</v>
      </c>
    </row>
    <row r="192" spans="1:14" s="33" customFormat="1" ht="16.5" customHeight="1">
      <c r="A192" s="76" t="e">
        <f>#REF!</f>
        <v>#REF!</v>
      </c>
      <c r="B192" s="76" t="e">
        <f>#REF!</f>
        <v>#REF!</v>
      </c>
      <c r="C192" s="45" t="e">
        <f>#REF!</f>
        <v>#REF!</v>
      </c>
      <c r="D192" s="75" t="e">
        <f>#REF!</f>
        <v>#REF!</v>
      </c>
      <c r="E192" s="75" t="e">
        <f>#REF!</f>
        <v>#REF!</v>
      </c>
      <c r="F192" s="80" t="e">
        <f>#REF!</f>
        <v>#REF!</v>
      </c>
      <c r="G192" s="80" t="e">
        <f>#REF!</f>
        <v>#REF!</v>
      </c>
      <c r="H192" s="81" t="e">
        <f>#REF!</f>
        <v>#REF!</v>
      </c>
      <c r="I192" s="46" t="e">
        <f>#REF!</f>
        <v>#REF!</v>
      </c>
      <c r="J192" s="76" t="e">
        <f>#REF!</f>
        <v>#REF!</v>
      </c>
      <c r="K192" s="76" t="e">
        <f>#REF!</f>
        <v>#REF!</v>
      </c>
      <c r="L192" s="38" t="e">
        <f>#REF!</f>
        <v>#REF!</v>
      </c>
      <c r="M192" s="82" t="e">
        <f>#REF!</f>
        <v>#REF!</v>
      </c>
      <c r="N192" s="56" t="e">
        <f>#REF!</f>
        <v>#REF!</v>
      </c>
    </row>
    <row r="193" spans="1:14" s="33" customFormat="1" ht="16.5" customHeight="1">
      <c r="A193" s="76" t="e">
        <f>#REF!</f>
        <v>#REF!</v>
      </c>
      <c r="B193" s="76" t="e">
        <f>#REF!</f>
        <v>#REF!</v>
      </c>
      <c r="C193" s="45" t="e">
        <f>#REF!</f>
        <v>#REF!</v>
      </c>
      <c r="D193" s="75" t="e">
        <f>#REF!</f>
        <v>#REF!</v>
      </c>
      <c r="E193" s="75" t="e">
        <f>#REF!</f>
        <v>#REF!</v>
      </c>
      <c r="F193" s="80" t="e">
        <f>#REF!</f>
        <v>#REF!</v>
      </c>
      <c r="G193" s="80" t="e">
        <f>#REF!</f>
        <v>#REF!</v>
      </c>
      <c r="H193" s="81" t="e">
        <f>#REF!</f>
        <v>#REF!</v>
      </c>
      <c r="I193" s="46" t="e">
        <f>#REF!</f>
        <v>#REF!</v>
      </c>
      <c r="J193" s="76" t="e">
        <f>#REF!</f>
        <v>#REF!</v>
      </c>
      <c r="K193" s="76" t="e">
        <f>#REF!</f>
        <v>#REF!</v>
      </c>
      <c r="L193" s="38" t="e">
        <f>#REF!</f>
        <v>#REF!</v>
      </c>
      <c r="M193" s="82" t="e">
        <f>#REF!</f>
        <v>#REF!</v>
      </c>
      <c r="N193" s="56" t="e">
        <f>#REF!</f>
        <v>#REF!</v>
      </c>
    </row>
    <row r="194" spans="1:14" s="33" customFormat="1" ht="16.5" customHeight="1">
      <c r="A194" s="76" t="e">
        <f>#REF!</f>
        <v>#REF!</v>
      </c>
      <c r="B194" s="76" t="e">
        <f>#REF!</f>
        <v>#REF!</v>
      </c>
      <c r="C194" s="45" t="e">
        <f>#REF!</f>
        <v>#REF!</v>
      </c>
      <c r="D194" s="75" t="e">
        <f>#REF!</f>
        <v>#REF!</v>
      </c>
      <c r="E194" s="75" t="e">
        <f>#REF!</f>
        <v>#REF!</v>
      </c>
      <c r="F194" s="80" t="e">
        <f>#REF!</f>
        <v>#REF!</v>
      </c>
      <c r="G194" s="80" t="e">
        <f>#REF!</f>
        <v>#REF!</v>
      </c>
      <c r="H194" s="81" t="e">
        <f>#REF!</f>
        <v>#REF!</v>
      </c>
      <c r="I194" s="46" t="e">
        <f>#REF!</f>
        <v>#REF!</v>
      </c>
      <c r="J194" s="76" t="e">
        <f>#REF!</f>
        <v>#REF!</v>
      </c>
      <c r="K194" s="76" t="e">
        <f>#REF!</f>
        <v>#REF!</v>
      </c>
      <c r="L194" s="38" t="e">
        <f>#REF!</f>
        <v>#REF!</v>
      </c>
      <c r="M194" s="82" t="e">
        <f>#REF!</f>
        <v>#REF!</v>
      </c>
      <c r="N194" s="56" t="e">
        <f>#REF!</f>
        <v>#REF!</v>
      </c>
    </row>
    <row r="195" spans="1:14" s="33" customFormat="1" ht="16.5" customHeight="1">
      <c r="A195" s="76" t="e">
        <f>#REF!</f>
        <v>#REF!</v>
      </c>
      <c r="B195" s="76" t="e">
        <f>#REF!</f>
        <v>#REF!</v>
      </c>
      <c r="C195" s="45" t="e">
        <f>#REF!</f>
        <v>#REF!</v>
      </c>
      <c r="D195" s="75" t="e">
        <f>#REF!</f>
        <v>#REF!</v>
      </c>
      <c r="E195" s="75" t="e">
        <f>#REF!</f>
        <v>#REF!</v>
      </c>
      <c r="F195" s="80" t="e">
        <f>#REF!</f>
        <v>#REF!</v>
      </c>
      <c r="G195" s="80" t="e">
        <f>#REF!</f>
        <v>#REF!</v>
      </c>
      <c r="H195" s="81" t="e">
        <f>#REF!</f>
        <v>#REF!</v>
      </c>
      <c r="I195" s="46" t="e">
        <f>#REF!</f>
        <v>#REF!</v>
      </c>
      <c r="J195" s="76" t="e">
        <f>#REF!</f>
        <v>#REF!</v>
      </c>
      <c r="K195" s="76" t="e">
        <f>#REF!</f>
        <v>#REF!</v>
      </c>
      <c r="L195" s="38" t="e">
        <f>#REF!</f>
        <v>#REF!</v>
      </c>
      <c r="M195" s="82" t="e">
        <f>#REF!</f>
        <v>#REF!</v>
      </c>
      <c r="N195" s="56" t="e">
        <f>#REF!</f>
        <v>#REF!</v>
      </c>
    </row>
    <row r="196" spans="1:14" s="33" customFormat="1" ht="16.5" customHeight="1">
      <c r="A196" s="76" t="e">
        <f>#REF!</f>
        <v>#REF!</v>
      </c>
      <c r="B196" s="76" t="e">
        <f>#REF!</f>
        <v>#REF!</v>
      </c>
      <c r="C196" s="45" t="e">
        <f>#REF!</f>
        <v>#REF!</v>
      </c>
      <c r="D196" s="75" t="e">
        <f>#REF!</f>
        <v>#REF!</v>
      </c>
      <c r="E196" s="75" t="e">
        <f>#REF!</f>
        <v>#REF!</v>
      </c>
      <c r="F196" s="80" t="e">
        <f>#REF!</f>
        <v>#REF!</v>
      </c>
      <c r="G196" s="80" t="e">
        <f>#REF!</f>
        <v>#REF!</v>
      </c>
      <c r="H196" s="81" t="e">
        <f>#REF!</f>
        <v>#REF!</v>
      </c>
      <c r="I196" s="46" t="e">
        <f>#REF!</f>
        <v>#REF!</v>
      </c>
      <c r="J196" s="76" t="e">
        <f>#REF!</f>
        <v>#REF!</v>
      </c>
      <c r="K196" s="76" t="e">
        <f>#REF!</f>
        <v>#REF!</v>
      </c>
      <c r="L196" s="76" t="e">
        <f>#REF!</f>
        <v>#REF!</v>
      </c>
      <c r="M196" s="82" t="e">
        <f>#REF!</f>
        <v>#REF!</v>
      </c>
      <c r="N196" s="56" t="e">
        <f>#REF!</f>
        <v>#REF!</v>
      </c>
    </row>
    <row r="197" spans="1:14" s="33" customFormat="1" ht="16.5" customHeight="1">
      <c r="A197" s="76" t="e">
        <f>#REF!</f>
        <v>#REF!</v>
      </c>
      <c r="B197" s="76" t="e">
        <f>#REF!</f>
        <v>#REF!</v>
      </c>
      <c r="C197" s="45" t="e">
        <f>#REF!</f>
        <v>#REF!</v>
      </c>
      <c r="D197" s="75" t="e">
        <f>#REF!</f>
        <v>#REF!</v>
      </c>
      <c r="E197" s="75" t="e">
        <f>#REF!</f>
        <v>#REF!</v>
      </c>
      <c r="F197" s="80" t="e">
        <f>#REF!</f>
        <v>#REF!</v>
      </c>
      <c r="G197" s="80" t="e">
        <f>#REF!</f>
        <v>#REF!</v>
      </c>
      <c r="H197" s="81" t="e">
        <f>#REF!</f>
        <v>#REF!</v>
      </c>
      <c r="I197" s="46" t="e">
        <f>#REF!</f>
        <v>#REF!</v>
      </c>
      <c r="J197" s="76" t="e">
        <f>#REF!</f>
        <v>#REF!</v>
      </c>
      <c r="K197" s="76" t="e">
        <f>#REF!</f>
        <v>#REF!</v>
      </c>
      <c r="L197" s="76" t="e">
        <f>#REF!</f>
        <v>#REF!</v>
      </c>
      <c r="M197" s="82" t="e">
        <f>#REF!</f>
        <v>#REF!</v>
      </c>
      <c r="N197" s="56" t="e">
        <f>#REF!</f>
        <v>#REF!</v>
      </c>
    </row>
    <row r="198" spans="1:14" s="33" customFormat="1" ht="16.5" customHeight="1">
      <c r="A198" s="76" t="e">
        <f>#REF!</f>
        <v>#REF!</v>
      </c>
      <c r="B198" s="76" t="e">
        <f>#REF!</f>
        <v>#REF!</v>
      </c>
      <c r="C198" s="45" t="e">
        <f>#REF!</f>
        <v>#REF!</v>
      </c>
      <c r="D198" s="75" t="e">
        <f>#REF!</f>
        <v>#REF!</v>
      </c>
      <c r="E198" s="75" t="e">
        <f>#REF!</f>
        <v>#REF!</v>
      </c>
      <c r="F198" s="80" t="e">
        <f>#REF!</f>
        <v>#REF!</v>
      </c>
      <c r="G198" s="80" t="e">
        <f>#REF!</f>
        <v>#REF!</v>
      </c>
      <c r="H198" s="81" t="e">
        <f>#REF!</f>
        <v>#REF!</v>
      </c>
      <c r="I198" s="46" t="e">
        <f>#REF!</f>
        <v>#REF!</v>
      </c>
      <c r="J198" s="76" t="e">
        <f>#REF!</f>
        <v>#REF!</v>
      </c>
      <c r="K198" s="76" t="e">
        <f>#REF!</f>
        <v>#REF!</v>
      </c>
      <c r="L198" s="38" t="e">
        <f>#REF!</f>
        <v>#REF!</v>
      </c>
      <c r="M198" s="82" t="e">
        <f>#REF!</f>
        <v>#REF!</v>
      </c>
      <c r="N198" s="56" t="e">
        <f>#REF!</f>
        <v>#REF!</v>
      </c>
    </row>
    <row r="199" spans="1:14" s="33" customFormat="1" ht="16.5" customHeight="1">
      <c r="A199" s="76" t="e">
        <f>#REF!</f>
        <v>#REF!</v>
      </c>
      <c r="B199" s="76" t="e">
        <f>#REF!</f>
        <v>#REF!</v>
      </c>
      <c r="C199" s="45" t="e">
        <f>#REF!</f>
        <v>#REF!</v>
      </c>
      <c r="D199" s="75" t="e">
        <f>#REF!</f>
        <v>#REF!</v>
      </c>
      <c r="E199" s="75" t="e">
        <f>#REF!</f>
        <v>#REF!</v>
      </c>
      <c r="F199" s="80" t="e">
        <f>#REF!</f>
        <v>#REF!</v>
      </c>
      <c r="G199" s="80" t="e">
        <f>#REF!</f>
        <v>#REF!</v>
      </c>
      <c r="H199" s="81" t="e">
        <f>#REF!</f>
        <v>#REF!</v>
      </c>
      <c r="I199" s="46" t="e">
        <f>#REF!</f>
        <v>#REF!</v>
      </c>
      <c r="J199" s="76" t="e">
        <f>#REF!</f>
        <v>#REF!</v>
      </c>
      <c r="K199" s="76" t="e">
        <f>#REF!</f>
        <v>#REF!</v>
      </c>
      <c r="L199" s="38" t="e">
        <f>#REF!</f>
        <v>#REF!</v>
      </c>
      <c r="M199" s="82" t="e">
        <f>#REF!</f>
        <v>#REF!</v>
      </c>
      <c r="N199" s="56" t="e">
        <f>#REF!</f>
        <v>#REF!</v>
      </c>
    </row>
    <row r="200" spans="1:14" s="33" customFormat="1" ht="16.5" customHeight="1">
      <c r="A200" s="76" t="e">
        <f>#REF!</f>
        <v>#REF!</v>
      </c>
      <c r="B200" s="76" t="e">
        <f>#REF!</f>
        <v>#REF!</v>
      </c>
      <c r="C200" s="45" t="e">
        <f>#REF!</f>
        <v>#REF!</v>
      </c>
      <c r="D200" s="75" t="e">
        <f>#REF!</f>
        <v>#REF!</v>
      </c>
      <c r="E200" s="75" t="e">
        <f>#REF!</f>
        <v>#REF!</v>
      </c>
      <c r="F200" s="80" t="e">
        <f>#REF!</f>
        <v>#REF!</v>
      </c>
      <c r="G200" s="80" t="e">
        <f>#REF!</f>
        <v>#REF!</v>
      </c>
      <c r="H200" s="81" t="e">
        <f>#REF!</f>
        <v>#REF!</v>
      </c>
      <c r="I200" s="46" t="e">
        <f>#REF!</f>
        <v>#REF!</v>
      </c>
      <c r="J200" s="76" t="e">
        <f>#REF!</f>
        <v>#REF!</v>
      </c>
      <c r="K200" s="76" t="e">
        <f>#REF!</f>
        <v>#REF!</v>
      </c>
      <c r="L200" s="38" t="e">
        <f>#REF!</f>
        <v>#REF!</v>
      </c>
      <c r="M200" s="82" t="e">
        <f>#REF!</f>
        <v>#REF!</v>
      </c>
      <c r="N200" s="56" t="e">
        <f>#REF!</f>
        <v>#REF!</v>
      </c>
    </row>
    <row r="201" spans="1:14" s="33" customFormat="1" ht="16.5" customHeight="1">
      <c r="A201" s="76" t="e">
        <f>#REF!</f>
        <v>#REF!</v>
      </c>
      <c r="B201" s="76" t="e">
        <f>#REF!</f>
        <v>#REF!</v>
      </c>
      <c r="C201" s="45" t="e">
        <f>#REF!</f>
        <v>#REF!</v>
      </c>
      <c r="D201" s="75" t="e">
        <f>#REF!</f>
        <v>#REF!</v>
      </c>
      <c r="E201" s="75" t="e">
        <f>#REF!</f>
        <v>#REF!</v>
      </c>
      <c r="F201" s="80" t="e">
        <f>#REF!</f>
        <v>#REF!</v>
      </c>
      <c r="G201" s="80" t="e">
        <f>#REF!</f>
        <v>#REF!</v>
      </c>
      <c r="H201" s="81" t="e">
        <f>#REF!</f>
        <v>#REF!</v>
      </c>
      <c r="I201" s="46" t="e">
        <f>#REF!</f>
        <v>#REF!</v>
      </c>
      <c r="J201" s="76" t="e">
        <f>#REF!</f>
        <v>#REF!</v>
      </c>
      <c r="K201" s="76" t="e">
        <f>#REF!</f>
        <v>#REF!</v>
      </c>
      <c r="L201" s="38" t="e">
        <f>#REF!</f>
        <v>#REF!</v>
      </c>
      <c r="M201" s="82" t="e">
        <f>#REF!</f>
        <v>#REF!</v>
      </c>
      <c r="N201" s="56" t="e">
        <f>#REF!</f>
        <v>#REF!</v>
      </c>
    </row>
    <row r="202" spans="1:14" s="33" customFormat="1" ht="16.5" customHeight="1">
      <c r="A202" s="76" t="e">
        <f>#REF!</f>
        <v>#REF!</v>
      </c>
      <c r="B202" s="76" t="e">
        <f>#REF!</f>
        <v>#REF!</v>
      </c>
      <c r="C202" s="45" t="e">
        <f>#REF!</f>
        <v>#REF!</v>
      </c>
      <c r="D202" s="75" t="e">
        <f>#REF!</f>
        <v>#REF!</v>
      </c>
      <c r="E202" s="75" t="e">
        <f>#REF!</f>
        <v>#REF!</v>
      </c>
      <c r="F202" s="80" t="e">
        <f>#REF!</f>
        <v>#REF!</v>
      </c>
      <c r="G202" s="80" t="e">
        <f>#REF!</f>
        <v>#REF!</v>
      </c>
      <c r="H202" s="81" t="e">
        <f>#REF!</f>
        <v>#REF!</v>
      </c>
      <c r="I202" s="46" t="e">
        <f>#REF!</f>
        <v>#REF!</v>
      </c>
      <c r="J202" s="76" t="e">
        <f>#REF!</f>
        <v>#REF!</v>
      </c>
      <c r="K202" s="76" t="e">
        <f>#REF!</f>
        <v>#REF!</v>
      </c>
      <c r="L202" s="38" t="e">
        <f>#REF!</f>
        <v>#REF!</v>
      </c>
      <c r="M202" s="82" t="e">
        <f>#REF!</f>
        <v>#REF!</v>
      </c>
      <c r="N202" s="56" t="e">
        <f>#REF!</f>
        <v>#REF!</v>
      </c>
    </row>
    <row r="203" spans="1:14" s="33" customFormat="1" ht="16.5" customHeight="1">
      <c r="A203" s="76" t="e">
        <f>#REF!</f>
        <v>#REF!</v>
      </c>
      <c r="B203" s="76" t="e">
        <f>#REF!</f>
        <v>#REF!</v>
      </c>
      <c r="C203" s="45" t="e">
        <f>#REF!</f>
        <v>#REF!</v>
      </c>
      <c r="D203" s="75" t="e">
        <f>#REF!</f>
        <v>#REF!</v>
      </c>
      <c r="E203" s="75" t="e">
        <f>#REF!</f>
        <v>#REF!</v>
      </c>
      <c r="F203" s="80" t="e">
        <f>#REF!</f>
        <v>#REF!</v>
      </c>
      <c r="G203" s="80" t="e">
        <f>#REF!</f>
        <v>#REF!</v>
      </c>
      <c r="H203" s="81" t="e">
        <f>#REF!</f>
        <v>#REF!</v>
      </c>
      <c r="I203" s="46" t="e">
        <f>#REF!</f>
        <v>#REF!</v>
      </c>
      <c r="J203" s="76" t="e">
        <f>#REF!</f>
        <v>#REF!</v>
      </c>
      <c r="K203" s="76" t="e">
        <f>#REF!</f>
        <v>#REF!</v>
      </c>
      <c r="L203" s="38" t="e">
        <f>#REF!</f>
        <v>#REF!</v>
      </c>
      <c r="M203" s="82" t="e">
        <f>#REF!</f>
        <v>#REF!</v>
      </c>
      <c r="N203" s="56" t="e">
        <f>#REF!</f>
        <v>#REF!</v>
      </c>
    </row>
    <row r="204" spans="1:14" s="33" customFormat="1" ht="16.5" customHeight="1">
      <c r="A204" s="76" t="e">
        <f>#REF!</f>
        <v>#REF!</v>
      </c>
      <c r="B204" s="76" t="e">
        <f>#REF!</f>
        <v>#REF!</v>
      </c>
      <c r="C204" s="45" t="e">
        <f>#REF!</f>
        <v>#REF!</v>
      </c>
      <c r="D204" s="75" t="e">
        <f>#REF!</f>
        <v>#REF!</v>
      </c>
      <c r="E204" s="75" t="e">
        <f>#REF!</f>
        <v>#REF!</v>
      </c>
      <c r="F204" s="80" t="e">
        <f>#REF!</f>
        <v>#REF!</v>
      </c>
      <c r="G204" s="80" t="e">
        <f>#REF!</f>
        <v>#REF!</v>
      </c>
      <c r="H204" s="81" t="e">
        <f>#REF!</f>
        <v>#REF!</v>
      </c>
      <c r="I204" s="46" t="e">
        <f>#REF!</f>
        <v>#REF!</v>
      </c>
      <c r="J204" s="76" t="e">
        <f>#REF!</f>
        <v>#REF!</v>
      </c>
      <c r="K204" s="76" t="e">
        <f>#REF!</f>
        <v>#REF!</v>
      </c>
      <c r="L204" s="38" t="e">
        <f>#REF!</f>
        <v>#REF!</v>
      </c>
      <c r="M204" s="82" t="e">
        <f>#REF!</f>
        <v>#REF!</v>
      </c>
      <c r="N204" s="56" t="e">
        <f>#REF!</f>
        <v>#REF!</v>
      </c>
    </row>
    <row r="205" spans="1:14" s="33" customFormat="1" ht="16.5" customHeight="1">
      <c r="A205" s="76" t="e">
        <f>#REF!</f>
        <v>#REF!</v>
      </c>
      <c r="B205" s="76" t="e">
        <f>#REF!</f>
        <v>#REF!</v>
      </c>
      <c r="C205" s="45" t="e">
        <f>#REF!</f>
        <v>#REF!</v>
      </c>
      <c r="D205" s="75" t="e">
        <f>#REF!</f>
        <v>#REF!</v>
      </c>
      <c r="E205" s="75" t="e">
        <f>#REF!</f>
        <v>#REF!</v>
      </c>
      <c r="F205" s="80" t="e">
        <f>#REF!</f>
        <v>#REF!</v>
      </c>
      <c r="G205" s="80" t="e">
        <f>#REF!</f>
        <v>#REF!</v>
      </c>
      <c r="H205" s="81" t="e">
        <f>#REF!</f>
        <v>#REF!</v>
      </c>
      <c r="I205" s="46" t="e">
        <f>#REF!</f>
        <v>#REF!</v>
      </c>
      <c r="J205" s="76" t="e">
        <f>#REF!</f>
        <v>#REF!</v>
      </c>
      <c r="K205" s="76" t="e">
        <f>#REF!</f>
        <v>#REF!</v>
      </c>
      <c r="L205" s="38" t="e">
        <f>#REF!</f>
        <v>#REF!</v>
      </c>
      <c r="M205" s="82" t="e">
        <f>#REF!</f>
        <v>#REF!</v>
      </c>
      <c r="N205" s="56" t="e">
        <f>#REF!</f>
        <v>#REF!</v>
      </c>
    </row>
    <row r="206" spans="1:14" s="33" customFormat="1" ht="16.5" customHeight="1">
      <c r="A206" s="76" t="e">
        <f>#REF!</f>
        <v>#REF!</v>
      </c>
      <c r="B206" s="76" t="e">
        <f>#REF!</f>
        <v>#REF!</v>
      </c>
      <c r="C206" s="45" t="e">
        <f>#REF!</f>
        <v>#REF!</v>
      </c>
      <c r="D206" s="75" t="e">
        <f>#REF!</f>
        <v>#REF!</v>
      </c>
      <c r="E206" s="75" t="e">
        <f>#REF!</f>
        <v>#REF!</v>
      </c>
      <c r="F206" s="80" t="e">
        <f>#REF!</f>
        <v>#REF!</v>
      </c>
      <c r="G206" s="80" t="e">
        <f>#REF!</f>
        <v>#REF!</v>
      </c>
      <c r="H206" s="81" t="e">
        <f>#REF!</f>
        <v>#REF!</v>
      </c>
      <c r="I206" s="46" t="e">
        <f>#REF!</f>
        <v>#REF!</v>
      </c>
      <c r="J206" s="76" t="e">
        <f>#REF!</f>
        <v>#REF!</v>
      </c>
      <c r="K206" s="76" t="e">
        <f>#REF!</f>
        <v>#REF!</v>
      </c>
      <c r="L206" s="38" t="e">
        <f>#REF!</f>
        <v>#REF!</v>
      </c>
      <c r="M206" s="82" t="e">
        <f>#REF!</f>
        <v>#REF!</v>
      </c>
      <c r="N206" s="56" t="e">
        <f>#REF!</f>
        <v>#REF!</v>
      </c>
    </row>
    <row r="207" spans="1:14" s="33" customFormat="1" ht="16.5" customHeight="1">
      <c r="A207" s="76" t="e">
        <f>#REF!</f>
        <v>#REF!</v>
      </c>
      <c r="B207" s="76" t="e">
        <f>#REF!</f>
        <v>#REF!</v>
      </c>
      <c r="C207" s="45" t="e">
        <f>#REF!</f>
        <v>#REF!</v>
      </c>
      <c r="D207" s="75" t="e">
        <f>#REF!</f>
        <v>#REF!</v>
      </c>
      <c r="E207" s="75" t="e">
        <f>#REF!</f>
        <v>#REF!</v>
      </c>
      <c r="F207" s="80" t="e">
        <f>#REF!</f>
        <v>#REF!</v>
      </c>
      <c r="G207" s="80" t="e">
        <f>#REF!</f>
        <v>#REF!</v>
      </c>
      <c r="H207" s="81" t="e">
        <f>#REF!</f>
        <v>#REF!</v>
      </c>
      <c r="I207" s="46" t="e">
        <f>#REF!</f>
        <v>#REF!</v>
      </c>
      <c r="J207" s="76" t="e">
        <f>#REF!</f>
        <v>#REF!</v>
      </c>
      <c r="K207" s="76" t="e">
        <f>#REF!</f>
        <v>#REF!</v>
      </c>
      <c r="L207" s="38" t="e">
        <f>#REF!</f>
        <v>#REF!</v>
      </c>
      <c r="M207" s="82" t="e">
        <f>#REF!</f>
        <v>#REF!</v>
      </c>
      <c r="N207" s="56" t="e">
        <f>#REF!</f>
        <v>#REF!</v>
      </c>
    </row>
    <row r="208" spans="1:14" s="33" customFormat="1" ht="16.5" customHeight="1">
      <c r="A208" s="76" t="e">
        <f>#REF!</f>
        <v>#REF!</v>
      </c>
      <c r="B208" s="76" t="e">
        <f>#REF!</f>
        <v>#REF!</v>
      </c>
      <c r="C208" s="45" t="e">
        <f>#REF!</f>
        <v>#REF!</v>
      </c>
      <c r="D208" s="75" t="e">
        <f>#REF!</f>
        <v>#REF!</v>
      </c>
      <c r="E208" s="75" t="e">
        <f>#REF!</f>
        <v>#REF!</v>
      </c>
      <c r="F208" s="80" t="e">
        <f>#REF!</f>
        <v>#REF!</v>
      </c>
      <c r="G208" s="80" t="e">
        <f>#REF!</f>
        <v>#REF!</v>
      </c>
      <c r="H208" s="81" t="e">
        <f>#REF!</f>
        <v>#REF!</v>
      </c>
      <c r="I208" s="46" t="e">
        <f>#REF!</f>
        <v>#REF!</v>
      </c>
      <c r="J208" s="76" t="e">
        <f>#REF!</f>
        <v>#REF!</v>
      </c>
      <c r="K208" s="76" t="e">
        <f>#REF!</f>
        <v>#REF!</v>
      </c>
      <c r="L208" s="38" t="e">
        <f>#REF!</f>
        <v>#REF!</v>
      </c>
      <c r="M208" s="82" t="e">
        <f>#REF!</f>
        <v>#REF!</v>
      </c>
      <c r="N208" s="56" t="e">
        <f>#REF!</f>
        <v>#REF!</v>
      </c>
    </row>
    <row r="209" spans="1:14" s="33" customFormat="1" ht="16.5" customHeight="1">
      <c r="A209" s="76" t="e">
        <f>#REF!</f>
        <v>#REF!</v>
      </c>
      <c r="B209" s="76" t="e">
        <f>#REF!</f>
        <v>#REF!</v>
      </c>
      <c r="C209" s="45" t="e">
        <f>#REF!</f>
        <v>#REF!</v>
      </c>
      <c r="D209" s="75" t="e">
        <f>#REF!</f>
        <v>#REF!</v>
      </c>
      <c r="E209" s="75" t="e">
        <f>#REF!</f>
        <v>#REF!</v>
      </c>
      <c r="F209" s="80" t="e">
        <f>#REF!</f>
        <v>#REF!</v>
      </c>
      <c r="G209" s="80" t="e">
        <f>#REF!</f>
        <v>#REF!</v>
      </c>
      <c r="H209" s="81" t="e">
        <f>#REF!</f>
        <v>#REF!</v>
      </c>
      <c r="I209" s="46" t="e">
        <f>#REF!</f>
        <v>#REF!</v>
      </c>
      <c r="J209" s="76" t="e">
        <f>#REF!</f>
        <v>#REF!</v>
      </c>
      <c r="K209" s="76" t="e">
        <f>#REF!</f>
        <v>#REF!</v>
      </c>
      <c r="L209" s="38" t="e">
        <f>#REF!</f>
        <v>#REF!</v>
      </c>
      <c r="M209" s="82" t="e">
        <f>#REF!</f>
        <v>#REF!</v>
      </c>
      <c r="N209" s="56" t="e">
        <f>#REF!</f>
        <v>#REF!</v>
      </c>
    </row>
    <row r="210" spans="1:14" s="33" customFormat="1" ht="16.5" customHeight="1">
      <c r="A210" s="76" t="e">
        <f>#REF!</f>
        <v>#REF!</v>
      </c>
      <c r="B210" s="76" t="e">
        <f>#REF!</f>
        <v>#REF!</v>
      </c>
      <c r="C210" s="45" t="e">
        <f>#REF!</f>
        <v>#REF!</v>
      </c>
      <c r="D210" s="75" t="e">
        <f>#REF!</f>
        <v>#REF!</v>
      </c>
      <c r="E210" s="75" t="e">
        <f>#REF!</f>
        <v>#REF!</v>
      </c>
      <c r="F210" s="80" t="e">
        <f>#REF!</f>
        <v>#REF!</v>
      </c>
      <c r="G210" s="80" t="e">
        <f>#REF!</f>
        <v>#REF!</v>
      </c>
      <c r="H210" s="81" t="e">
        <f>#REF!</f>
        <v>#REF!</v>
      </c>
      <c r="I210" s="46" t="e">
        <f>#REF!</f>
        <v>#REF!</v>
      </c>
      <c r="J210" s="76" t="e">
        <f>#REF!</f>
        <v>#REF!</v>
      </c>
      <c r="K210" s="76" t="e">
        <f>#REF!</f>
        <v>#REF!</v>
      </c>
      <c r="L210" s="38" t="e">
        <f>#REF!</f>
        <v>#REF!</v>
      </c>
      <c r="M210" s="82" t="e">
        <f>#REF!</f>
        <v>#REF!</v>
      </c>
      <c r="N210" s="56" t="e">
        <f>#REF!</f>
        <v>#REF!</v>
      </c>
    </row>
    <row r="211" spans="1:14" s="33" customFormat="1" ht="16.5" customHeight="1">
      <c r="A211" s="76" t="e">
        <f>#REF!</f>
        <v>#REF!</v>
      </c>
      <c r="B211" s="76" t="e">
        <f>#REF!</f>
        <v>#REF!</v>
      </c>
      <c r="C211" s="45" t="e">
        <f>#REF!</f>
        <v>#REF!</v>
      </c>
      <c r="D211" s="75" t="e">
        <f>#REF!</f>
        <v>#REF!</v>
      </c>
      <c r="E211" s="75" t="e">
        <f>#REF!</f>
        <v>#REF!</v>
      </c>
      <c r="F211" s="80" t="e">
        <f>#REF!</f>
        <v>#REF!</v>
      </c>
      <c r="G211" s="80" t="e">
        <f>#REF!</f>
        <v>#REF!</v>
      </c>
      <c r="H211" s="81" t="e">
        <f>#REF!</f>
        <v>#REF!</v>
      </c>
      <c r="I211" s="46" t="e">
        <f>#REF!</f>
        <v>#REF!</v>
      </c>
      <c r="J211" s="76" t="e">
        <f>#REF!</f>
        <v>#REF!</v>
      </c>
      <c r="K211" s="76" t="e">
        <f>#REF!</f>
        <v>#REF!</v>
      </c>
      <c r="L211" s="38" t="e">
        <f>#REF!</f>
        <v>#REF!</v>
      </c>
      <c r="M211" s="82" t="e">
        <f>#REF!</f>
        <v>#REF!</v>
      </c>
      <c r="N211" s="56" t="e">
        <f>#REF!</f>
        <v>#REF!</v>
      </c>
    </row>
    <row r="212" spans="1:14" s="33" customFormat="1" ht="16.5" customHeight="1">
      <c r="A212" s="76" t="e">
        <f>#REF!</f>
        <v>#REF!</v>
      </c>
      <c r="B212" s="76" t="e">
        <f>#REF!</f>
        <v>#REF!</v>
      </c>
      <c r="C212" s="45" t="e">
        <f>#REF!</f>
        <v>#REF!</v>
      </c>
      <c r="D212" s="75" t="e">
        <f>#REF!</f>
        <v>#REF!</v>
      </c>
      <c r="E212" s="75" t="e">
        <f>#REF!</f>
        <v>#REF!</v>
      </c>
      <c r="F212" s="80" t="e">
        <f>#REF!</f>
        <v>#REF!</v>
      </c>
      <c r="G212" s="80" t="e">
        <f>#REF!</f>
        <v>#REF!</v>
      </c>
      <c r="H212" s="81" t="e">
        <f>#REF!</f>
        <v>#REF!</v>
      </c>
      <c r="I212" s="46" t="e">
        <f>#REF!</f>
        <v>#REF!</v>
      </c>
      <c r="J212" s="76" t="e">
        <f>#REF!</f>
        <v>#REF!</v>
      </c>
      <c r="K212" s="76" t="e">
        <f>#REF!</f>
        <v>#REF!</v>
      </c>
      <c r="L212" s="38" t="e">
        <f>#REF!</f>
        <v>#REF!</v>
      </c>
      <c r="M212" s="82" t="e">
        <f>#REF!</f>
        <v>#REF!</v>
      </c>
      <c r="N212" s="56" t="e">
        <f>#REF!</f>
        <v>#REF!</v>
      </c>
    </row>
    <row r="213" spans="1:14" s="33" customFormat="1" ht="16.5" customHeight="1">
      <c r="A213" s="76" t="e">
        <f>#REF!</f>
        <v>#REF!</v>
      </c>
      <c r="B213" s="76" t="e">
        <f>#REF!</f>
        <v>#REF!</v>
      </c>
      <c r="C213" s="75" t="e">
        <f>#REF!</f>
        <v>#REF!</v>
      </c>
      <c r="D213" s="75" t="e">
        <f>#REF!</f>
        <v>#REF!</v>
      </c>
      <c r="E213" s="75" t="e">
        <f>#REF!</f>
        <v>#REF!</v>
      </c>
      <c r="F213" s="80" t="e">
        <f>#REF!</f>
        <v>#REF!</v>
      </c>
      <c r="G213" s="80" t="e">
        <f>#REF!</f>
        <v>#REF!</v>
      </c>
      <c r="H213" s="81" t="e">
        <f>#REF!</f>
        <v>#REF!</v>
      </c>
      <c r="I213" s="46" t="e">
        <f>#REF!</f>
        <v>#REF!</v>
      </c>
      <c r="J213" s="76" t="e">
        <f>#REF!</f>
        <v>#REF!</v>
      </c>
      <c r="K213" s="76" t="e">
        <f>#REF!</f>
        <v>#REF!</v>
      </c>
      <c r="L213" s="38" t="e">
        <f>#REF!</f>
        <v>#REF!</v>
      </c>
      <c r="M213" s="82" t="e">
        <f>#REF!</f>
        <v>#REF!</v>
      </c>
      <c r="N213" s="56" t="e">
        <f>#REF!</f>
        <v>#REF!</v>
      </c>
    </row>
    <row r="214" spans="1:14" s="33" customFormat="1" ht="16.5" customHeight="1">
      <c r="A214" s="76" t="e">
        <f>#REF!</f>
        <v>#REF!</v>
      </c>
      <c r="B214" s="76" t="e">
        <f>#REF!</f>
        <v>#REF!</v>
      </c>
      <c r="C214" s="75" t="e">
        <f>#REF!</f>
        <v>#REF!</v>
      </c>
      <c r="D214" s="75" t="e">
        <f>#REF!</f>
        <v>#REF!</v>
      </c>
      <c r="E214" s="75" t="e">
        <f>#REF!</f>
        <v>#REF!</v>
      </c>
      <c r="F214" s="80" t="e">
        <f>#REF!</f>
        <v>#REF!</v>
      </c>
      <c r="G214" s="80" t="e">
        <f>#REF!</f>
        <v>#REF!</v>
      </c>
      <c r="H214" s="81" t="e">
        <f>#REF!</f>
        <v>#REF!</v>
      </c>
      <c r="I214" s="46" t="e">
        <f>#REF!</f>
        <v>#REF!</v>
      </c>
      <c r="J214" s="76" t="e">
        <f>#REF!</f>
        <v>#REF!</v>
      </c>
      <c r="K214" s="76" t="e">
        <f>#REF!</f>
        <v>#REF!</v>
      </c>
      <c r="L214" s="38" t="e">
        <f>#REF!</f>
        <v>#REF!</v>
      </c>
      <c r="M214" s="82" t="e">
        <f>#REF!</f>
        <v>#REF!</v>
      </c>
      <c r="N214" s="56" t="e">
        <f>#REF!</f>
        <v>#REF!</v>
      </c>
    </row>
    <row r="215" spans="1:14" s="33" customFormat="1" ht="16.5" customHeight="1">
      <c r="A215" s="76" t="e">
        <f>#REF!</f>
        <v>#REF!</v>
      </c>
      <c r="B215" s="76" t="e">
        <f>#REF!</f>
        <v>#REF!</v>
      </c>
      <c r="C215" s="75" t="e">
        <f>#REF!</f>
        <v>#REF!</v>
      </c>
      <c r="D215" s="75" t="e">
        <f>#REF!</f>
        <v>#REF!</v>
      </c>
      <c r="E215" s="75" t="e">
        <f>#REF!</f>
        <v>#REF!</v>
      </c>
      <c r="F215" s="80" t="e">
        <f>#REF!</f>
        <v>#REF!</v>
      </c>
      <c r="G215" s="80" t="e">
        <f>#REF!</f>
        <v>#REF!</v>
      </c>
      <c r="H215" s="81" t="e">
        <f>#REF!</f>
        <v>#REF!</v>
      </c>
      <c r="I215" s="46" t="e">
        <f>#REF!</f>
        <v>#REF!</v>
      </c>
      <c r="J215" s="76" t="e">
        <f>#REF!</f>
        <v>#REF!</v>
      </c>
      <c r="K215" s="76" t="e">
        <f>#REF!</f>
        <v>#REF!</v>
      </c>
      <c r="L215" s="38" t="e">
        <f>#REF!</f>
        <v>#REF!</v>
      </c>
      <c r="M215" s="82" t="e">
        <f>#REF!</f>
        <v>#REF!</v>
      </c>
      <c r="N215" s="56" t="e">
        <f>#REF!</f>
        <v>#REF!</v>
      </c>
    </row>
    <row r="216" spans="1:14" s="33" customFormat="1" ht="16.5" customHeight="1">
      <c r="A216" s="76" t="e">
        <f>#REF!</f>
        <v>#REF!</v>
      </c>
      <c r="B216" s="76" t="e">
        <f>#REF!</f>
        <v>#REF!</v>
      </c>
      <c r="C216" s="75" t="e">
        <f>#REF!</f>
        <v>#REF!</v>
      </c>
      <c r="D216" s="75" t="e">
        <f>#REF!</f>
        <v>#REF!</v>
      </c>
      <c r="E216" s="75" t="e">
        <f>#REF!</f>
        <v>#REF!</v>
      </c>
      <c r="F216" s="80" t="e">
        <f>#REF!</f>
        <v>#REF!</v>
      </c>
      <c r="G216" s="80" t="e">
        <f>#REF!</f>
        <v>#REF!</v>
      </c>
      <c r="H216" s="81" t="e">
        <f>#REF!</f>
        <v>#REF!</v>
      </c>
      <c r="I216" s="46" t="e">
        <f>#REF!</f>
        <v>#REF!</v>
      </c>
      <c r="J216" s="76" t="e">
        <f>#REF!</f>
        <v>#REF!</v>
      </c>
      <c r="K216" s="76" t="e">
        <f>#REF!</f>
        <v>#REF!</v>
      </c>
      <c r="L216" s="38" t="e">
        <f>#REF!</f>
        <v>#REF!</v>
      </c>
      <c r="M216" s="82" t="e">
        <f>#REF!</f>
        <v>#REF!</v>
      </c>
      <c r="N216" s="56" t="e">
        <f>#REF!</f>
        <v>#REF!</v>
      </c>
    </row>
    <row r="217" spans="1:14" s="33" customFormat="1" ht="16.5" customHeight="1">
      <c r="A217" s="76" t="e">
        <f>#REF!</f>
        <v>#REF!</v>
      </c>
      <c r="B217" s="76" t="e">
        <f>#REF!</f>
        <v>#REF!</v>
      </c>
      <c r="C217" s="75" t="e">
        <f>#REF!</f>
        <v>#REF!</v>
      </c>
      <c r="D217" s="75" t="e">
        <f>#REF!</f>
        <v>#REF!</v>
      </c>
      <c r="E217" s="75" t="e">
        <f>#REF!</f>
        <v>#REF!</v>
      </c>
      <c r="F217" s="80" t="e">
        <f>#REF!</f>
        <v>#REF!</v>
      </c>
      <c r="G217" s="80" t="e">
        <f>#REF!</f>
        <v>#REF!</v>
      </c>
      <c r="H217" s="81" t="e">
        <f>#REF!</f>
        <v>#REF!</v>
      </c>
      <c r="I217" s="46" t="e">
        <f>#REF!</f>
        <v>#REF!</v>
      </c>
      <c r="J217" s="76" t="e">
        <f>#REF!</f>
        <v>#REF!</v>
      </c>
      <c r="K217" s="76" t="e">
        <f>#REF!</f>
        <v>#REF!</v>
      </c>
      <c r="L217" s="38" t="e">
        <f>#REF!</f>
        <v>#REF!</v>
      </c>
      <c r="M217" s="82" t="e">
        <f>#REF!</f>
        <v>#REF!</v>
      </c>
      <c r="N217" s="56" t="e">
        <f>#REF!</f>
        <v>#REF!</v>
      </c>
    </row>
    <row r="218" spans="1:14" s="33" customFormat="1" ht="16.5" customHeight="1">
      <c r="A218" s="76" t="e">
        <f>#REF!</f>
        <v>#REF!</v>
      </c>
      <c r="B218" s="76" t="e">
        <f>#REF!</f>
        <v>#REF!</v>
      </c>
      <c r="C218" s="75" t="e">
        <f>#REF!</f>
        <v>#REF!</v>
      </c>
      <c r="D218" s="75" t="e">
        <f>#REF!</f>
        <v>#REF!</v>
      </c>
      <c r="E218" s="75" t="e">
        <f>#REF!</f>
        <v>#REF!</v>
      </c>
      <c r="F218" s="80" t="e">
        <f>#REF!</f>
        <v>#REF!</v>
      </c>
      <c r="G218" s="80" t="e">
        <f>#REF!</f>
        <v>#REF!</v>
      </c>
      <c r="H218" s="81" t="e">
        <f>#REF!</f>
        <v>#REF!</v>
      </c>
      <c r="I218" s="46" t="e">
        <f>#REF!</f>
        <v>#REF!</v>
      </c>
      <c r="J218" s="76" t="e">
        <f>#REF!</f>
        <v>#REF!</v>
      </c>
      <c r="K218" s="76" t="e">
        <f>#REF!</f>
        <v>#REF!</v>
      </c>
      <c r="L218" s="38" t="e">
        <f>#REF!</f>
        <v>#REF!</v>
      </c>
      <c r="M218" s="82" t="e">
        <f>#REF!</f>
        <v>#REF!</v>
      </c>
      <c r="N218" s="56" t="e">
        <f>#REF!</f>
        <v>#REF!</v>
      </c>
    </row>
    <row r="219" spans="1:14" s="33" customFormat="1" ht="16.5" customHeight="1">
      <c r="A219" s="76" t="e">
        <f>#REF!</f>
        <v>#REF!</v>
      </c>
      <c r="B219" s="76" t="e">
        <f>#REF!</f>
        <v>#REF!</v>
      </c>
      <c r="C219" s="75" t="e">
        <f>#REF!</f>
        <v>#REF!</v>
      </c>
      <c r="D219" s="75" t="e">
        <f>#REF!</f>
        <v>#REF!</v>
      </c>
      <c r="E219" s="75" t="e">
        <f>#REF!</f>
        <v>#REF!</v>
      </c>
      <c r="F219" s="80" t="e">
        <f>#REF!</f>
        <v>#REF!</v>
      </c>
      <c r="G219" s="80" t="e">
        <f>#REF!</f>
        <v>#REF!</v>
      </c>
      <c r="H219" s="81" t="e">
        <f>#REF!</f>
        <v>#REF!</v>
      </c>
      <c r="I219" s="46" t="e">
        <f>#REF!</f>
        <v>#REF!</v>
      </c>
      <c r="J219" s="76" t="e">
        <f>#REF!</f>
        <v>#REF!</v>
      </c>
      <c r="K219" s="76" t="e">
        <f>#REF!</f>
        <v>#REF!</v>
      </c>
      <c r="L219" s="38" t="e">
        <f>#REF!</f>
        <v>#REF!</v>
      </c>
      <c r="M219" s="82" t="e">
        <f>#REF!</f>
        <v>#REF!</v>
      </c>
      <c r="N219" s="56" t="e">
        <f>#REF!</f>
        <v>#REF!</v>
      </c>
    </row>
    <row r="220" spans="1:14" s="33" customFormat="1" ht="16.5" customHeight="1">
      <c r="A220" s="76" t="e">
        <f>#REF!</f>
        <v>#REF!</v>
      </c>
      <c r="B220" s="76" t="e">
        <f>#REF!</f>
        <v>#REF!</v>
      </c>
      <c r="C220" s="75" t="e">
        <f>#REF!</f>
        <v>#REF!</v>
      </c>
      <c r="D220" s="75" t="e">
        <f>#REF!</f>
        <v>#REF!</v>
      </c>
      <c r="E220" s="75" t="e">
        <f>#REF!</f>
        <v>#REF!</v>
      </c>
      <c r="F220" s="80" t="e">
        <f>#REF!</f>
        <v>#REF!</v>
      </c>
      <c r="G220" s="80" t="e">
        <f>#REF!</f>
        <v>#REF!</v>
      </c>
      <c r="H220" s="81" t="e">
        <f>#REF!</f>
        <v>#REF!</v>
      </c>
      <c r="I220" s="46" t="e">
        <f>#REF!</f>
        <v>#REF!</v>
      </c>
      <c r="J220" s="76" t="e">
        <f>#REF!</f>
        <v>#REF!</v>
      </c>
      <c r="K220" s="76" t="e">
        <f>#REF!</f>
        <v>#REF!</v>
      </c>
      <c r="L220" s="38" t="e">
        <f>#REF!</f>
        <v>#REF!</v>
      </c>
      <c r="M220" s="82" t="e">
        <f>#REF!</f>
        <v>#REF!</v>
      </c>
      <c r="N220" s="56" t="e">
        <f>#REF!</f>
        <v>#REF!</v>
      </c>
    </row>
    <row r="221" spans="1:14" s="33" customFormat="1" ht="16.5" customHeight="1">
      <c r="A221" s="76" t="e">
        <f>#REF!</f>
        <v>#REF!</v>
      </c>
      <c r="B221" s="76" t="e">
        <f>#REF!</f>
        <v>#REF!</v>
      </c>
      <c r="C221" s="75" t="e">
        <f>#REF!</f>
        <v>#REF!</v>
      </c>
      <c r="D221" s="75" t="e">
        <f>#REF!</f>
        <v>#REF!</v>
      </c>
      <c r="E221" s="75" t="e">
        <f>#REF!</f>
        <v>#REF!</v>
      </c>
      <c r="F221" s="80" t="e">
        <f>#REF!</f>
        <v>#REF!</v>
      </c>
      <c r="G221" s="80" t="e">
        <f>#REF!</f>
        <v>#REF!</v>
      </c>
      <c r="H221" s="81" t="e">
        <f>#REF!</f>
        <v>#REF!</v>
      </c>
      <c r="I221" s="46" t="e">
        <f>#REF!</f>
        <v>#REF!</v>
      </c>
      <c r="J221" s="76" t="e">
        <f>#REF!</f>
        <v>#REF!</v>
      </c>
      <c r="K221" s="76" t="e">
        <f>#REF!</f>
        <v>#REF!</v>
      </c>
      <c r="L221" s="38" t="e">
        <f>#REF!</f>
        <v>#REF!</v>
      </c>
      <c r="M221" s="82" t="e">
        <f>#REF!</f>
        <v>#REF!</v>
      </c>
      <c r="N221" s="56" t="e">
        <f>#REF!</f>
        <v>#REF!</v>
      </c>
    </row>
    <row r="222" spans="1:14" s="33" customFormat="1" ht="16.5" customHeight="1">
      <c r="A222" s="76" t="e">
        <f>#REF!</f>
        <v>#REF!</v>
      </c>
      <c r="B222" s="76" t="e">
        <f>#REF!</f>
        <v>#REF!</v>
      </c>
      <c r="C222" s="75" t="e">
        <f>#REF!</f>
        <v>#REF!</v>
      </c>
      <c r="D222" s="75" t="e">
        <f>#REF!</f>
        <v>#REF!</v>
      </c>
      <c r="E222" s="75" t="e">
        <f>#REF!</f>
        <v>#REF!</v>
      </c>
      <c r="F222" s="80" t="e">
        <f>#REF!</f>
        <v>#REF!</v>
      </c>
      <c r="G222" s="80" t="e">
        <f>#REF!</f>
        <v>#REF!</v>
      </c>
      <c r="H222" s="81" t="e">
        <f>#REF!</f>
        <v>#REF!</v>
      </c>
      <c r="I222" s="46" t="e">
        <f>#REF!</f>
        <v>#REF!</v>
      </c>
      <c r="J222" s="76" t="e">
        <f>#REF!</f>
        <v>#REF!</v>
      </c>
      <c r="K222" s="76" t="e">
        <f>#REF!</f>
        <v>#REF!</v>
      </c>
      <c r="L222" s="38" t="e">
        <f>#REF!</f>
        <v>#REF!</v>
      </c>
      <c r="M222" s="82" t="e">
        <f>#REF!</f>
        <v>#REF!</v>
      </c>
      <c r="N222" s="56" t="e">
        <f>#REF!</f>
        <v>#REF!</v>
      </c>
    </row>
    <row r="223" spans="1:14" s="33" customFormat="1" ht="16.5" customHeight="1">
      <c r="A223" s="76" t="e">
        <f>#REF!</f>
        <v>#REF!</v>
      </c>
      <c r="B223" s="76" t="e">
        <f>#REF!</f>
        <v>#REF!</v>
      </c>
      <c r="C223" s="75" t="e">
        <f>#REF!</f>
        <v>#REF!</v>
      </c>
      <c r="D223" s="75" t="e">
        <f>#REF!</f>
        <v>#REF!</v>
      </c>
      <c r="E223" s="75" t="e">
        <f>#REF!</f>
        <v>#REF!</v>
      </c>
      <c r="F223" s="80" t="e">
        <f>#REF!</f>
        <v>#REF!</v>
      </c>
      <c r="G223" s="80" t="e">
        <f>#REF!</f>
        <v>#REF!</v>
      </c>
      <c r="H223" s="81" t="e">
        <f>#REF!</f>
        <v>#REF!</v>
      </c>
      <c r="I223" s="46" t="e">
        <f>#REF!</f>
        <v>#REF!</v>
      </c>
      <c r="J223" s="76" t="e">
        <f>#REF!</f>
        <v>#REF!</v>
      </c>
      <c r="K223" s="76" t="e">
        <f>#REF!</f>
        <v>#REF!</v>
      </c>
      <c r="L223" s="38" t="e">
        <f>#REF!</f>
        <v>#REF!</v>
      </c>
      <c r="M223" s="82" t="e">
        <f>#REF!</f>
        <v>#REF!</v>
      </c>
      <c r="N223" s="56" t="e">
        <f>#REF!</f>
        <v>#REF!</v>
      </c>
    </row>
    <row r="224" spans="1:14" s="33" customFormat="1" ht="16.5" customHeight="1">
      <c r="A224" s="76" t="e">
        <f>#REF!</f>
        <v>#REF!</v>
      </c>
      <c r="B224" s="76" t="e">
        <f>#REF!</f>
        <v>#REF!</v>
      </c>
      <c r="C224" s="75" t="e">
        <f>#REF!</f>
        <v>#REF!</v>
      </c>
      <c r="D224" s="75" t="e">
        <f>#REF!</f>
        <v>#REF!</v>
      </c>
      <c r="E224" s="75" t="e">
        <f>#REF!</f>
        <v>#REF!</v>
      </c>
      <c r="F224" s="80" t="e">
        <f>#REF!</f>
        <v>#REF!</v>
      </c>
      <c r="G224" s="80" t="e">
        <f>#REF!</f>
        <v>#REF!</v>
      </c>
      <c r="H224" s="81" t="e">
        <f>#REF!</f>
        <v>#REF!</v>
      </c>
      <c r="I224" s="46" t="e">
        <f>#REF!</f>
        <v>#REF!</v>
      </c>
      <c r="J224" s="76" t="e">
        <f>#REF!</f>
        <v>#REF!</v>
      </c>
      <c r="K224" s="76" t="e">
        <f>#REF!</f>
        <v>#REF!</v>
      </c>
      <c r="L224" s="76" t="e">
        <f>#REF!</f>
        <v>#REF!</v>
      </c>
      <c r="M224" s="82" t="e">
        <f>#REF!</f>
        <v>#REF!</v>
      </c>
      <c r="N224" s="56" t="e">
        <f>#REF!</f>
        <v>#REF!</v>
      </c>
    </row>
    <row r="225" spans="1:14" s="33" customFormat="1" ht="16.5" customHeight="1">
      <c r="A225" s="76" t="e">
        <f>#REF!</f>
        <v>#REF!</v>
      </c>
      <c r="B225" s="76" t="e">
        <f>#REF!</f>
        <v>#REF!</v>
      </c>
      <c r="C225" s="75" t="e">
        <f>#REF!</f>
        <v>#REF!</v>
      </c>
      <c r="D225" s="75" t="e">
        <f>#REF!</f>
        <v>#REF!</v>
      </c>
      <c r="E225" s="75" t="e">
        <f>#REF!</f>
        <v>#REF!</v>
      </c>
      <c r="F225" s="80" t="e">
        <f>#REF!</f>
        <v>#REF!</v>
      </c>
      <c r="G225" s="80" t="e">
        <f>#REF!</f>
        <v>#REF!</v>
      </c>
      <c r="H225" s="81" t="e">
        <f>#REF!</f>
        <v>#REF!</v>
      </c>
      <c r="I225" s="46" t="e">
        <f>#REF!</f>
        <v>#REF!</v>
      </c>
      <c r="J225" s="76" t="e">
        <f>#REF!</f>
        <v>#REF!</v>
      </c>
      <c r="K225" s="76" t="e">
        <f>#REF!</f>
        <v>#REF!</v>
      </c>
      <c r="L225" s="76" t="e">
        <f>#REF!</f>
        <v>#REF!</v>
      </c>
      <c r="M225" s="82" t="e">
        <f>#REF!</f>
        <v>#REF!</v>
      </c>
      <c r="N225" s="56" t="e">
        <f>#REF!</f>
        <v>#REF!</v>
      </c>
    </row>
    <row r="226" spans="1:14" s="33" customFormat="1" ht="16.5" customHeight="1">
      <c r="A226" s="76" t="e">
        <f>#REF!</f>
        <v>#REF!</v>
      </c>
      <c r="B226" s="76" t="e">
        <f>#REF!</f>
        <v>#REF!</v>
      </c>
      <c r="C226" s="75" t="e">
        <f>#REF!</f>
        <v>#REF!</v>
      </c>
      <c r="D226" s="75" t="e">
        <f>#REF!</f>
        <v>#REF!</v>
      </c>
      <c r="E226" s="75" t="e">
        <f>#REF!</f>
        <v>#REF!</v>
      </c>
      <c r="F226" s="80" t="e">
        <f>#REF!</f>
        <v>#REF!</v>
      </c>
      <c r="G226" s="80" t="e">
        <f>#REF!</f>
        <v>#REF!</v>
      </c>
      <c r="H226" s="81" t="e">
        <f>#REF!</f>
        <v>#REF!</v>
      </c>
      <c r="I226" s="46" t="e">
        <f>#REF!</f>
        <v>#REF!</v>
      </c>
      <c r="J226" s="76" t="e">
        <f>#REF!</f>
        <v>#REF!</v>
      </c>
      <c r="K226" s="83" t="e">
        <f>#REF!</f>
        <v>#REF!</v>
      </c>
      <c r="L226" s="38" t="e">
        <f>#REF!</f>
        <v>#REF!</v>
      </c>
      <c r="M226" s="82" t="e">
        <f>#REF!</f>
        <v>#REF!</v>
      </c>
      <c r="N226" s="56" t="e">
        <f>#REF!</f>
        <v>#REF!</v>
      </c>
    </row>
    <row r="227" spans="1:14" s="33" customFormat="1" ht="16.5" customHeight="1">
      <c r="A227" s="76" t="e">
        <f>#REF!</f>
        <v>#REF!</v>
      </c>
      <c r="B227" s="76" t="e">
        <f>#REF!</f>
        <v>#REF!</v>
      </c>
      <c r="C227" s="75" t="e">
        <f>#REF!</f>
        <v>#REF!</v>
      </c>
      <c r="D227" s="75" t="e">
        <f>#REF!</f>
        <v>#REF!</v>
      </c>
      <c r="E227" s="75" t="e">
        <f>#REF!</f>
        <v>#REF!</v>
      </c>
      <c r="F227" s="80" t="e">
        <f>#REF!</f>
        <v>#REF!</v>
      </c>
      <c r="G227" s="80" t="e">
        <f>#REF!</f>
        <v>#REF!</v>
      </c>
      <c r="H227" s="81" t="e">
        <f>#REF!</f>
        <v>#REF!</v>
      </c>
      <c r="I227" s="46" t="e">
        <f>#REF!</f>
        <v>#REF!</v>
      </c>
      <c r="J227" s="76" t="e">
        <f>#REF!</f>
        <v>#REF!</v>
      </c>
      <c r="K227" s="83" t="e">
        <f>#REF!</f>
        <v>#REF!</v>
      </c>
      <c r="L227" s="38" t="e">
        <f>#REF!</f>
        <v>#REF!</v>
      </c>
      <c r="M227" s="82" t="e">
        <f>#REF!</f>
        <v>#REF!</v>
      </c>
      <c r="N227" s="56" t="e">
        <f>#REF!</f>
        <v>#REF!</v>
      </c>
    </row>
    <row r="228" spans="1:14" s="33" customFormat="1" ht="16.5" customHeight="1">
      <c r="A228" s="76" t="e">
        <f>#REF!</f>
        <v>#REF!</v>
      </c>
      <c r="B228" s="76" t="e">
        <f>#REF!</f>
        <v>#REF!</v>
      </c>
      <c r="C228" s="75" t="e">
        <f>#REF!</f>
        <v>#REF!</v>
      </c>
      <c r="D228" s="75" t="e">
        <f>#REF!</f>
        <v>#REF!</v>
      </c>
      <c r="E228" s="75" t="e">
        <f>#REF!</f>
        <v>#REF!</v>
      </c>
      <c r="F228" s="80" t="e">
        <f>#REF!</f>
        <v>#REF!</v>
      </c>
      <c r="G228" s="80" t="e">
        <f>#REF!</f>
        <v>#REF!</v>
      </c>
      <c r="H228" s="81" t="e">
        <f>#REF!</f>
        <v>#REF!</v>
      </c>
      <c r="I228" s="46" t="e">
        <f>#REF!</f>
        <v>#REF!</v>
      </c>
      <c r="J228" s="76" t="e">
        <f>#REF!</f>
        <v>#REF!</v>
      </c>
      <c r="K228" s="83" t="e">
        <f>#REF!</f>
        <v>#REF!</v>
      </c>
      <c r="L228" s="38" t="e">
        <f>#REF!</f>
        <v>#REF!</v>
      </c>
      <c r="M228" s="82" t="e">
        <f>#REF!</f>
        <v>#REF!</v>
      </c>
      <c r="N228" s="56" t="e">
        <f>#REF!</f>
        <v>#REF!</v>
      </c>
    </row>
    <row r="229" spans="1:14" s="33" customFormat="1" ht="16.5" customHeight="1">
      <c r="A229" s="76" t="e">
        <f>#REF!</f>
        <v>#REF!</v>
      </c>
      <c r="B229" s="76" t="e">
        <f>#REF!</f>
        <v>#REF!</v>
      </c>
      <c r="C229" s="75" t="e">
        <f>#REF!</f>
        <v>#REF!</v>
      </c>
      <c r="D229" s="75" t="e">
        <f>#REF!</f>
        <v>#REF!</v>
      </c>
      <c r="E229" s="75" t="e">
        <f>#REF!</f>
        <v>#REF!</v>
      </c>
      <c r="F229" s="80" t="e">
        <f>#REF!</f>
        <v>#REF!</v>
      </c>
      <c r="G229" s="80" t="e">
        <f>#REF!</f>
        <v>#REF!</v>
      </c>
      <c r="H229" s="81" t="e">
        <f>#REF!</f>
        <v>#REF!</v>
      </c>
      <c r="I229" s="46" t="e">
        <f>#REF!</f>
        <v>#REF!</v>
      </c>
      <c r="J229" s="76" t="e">
        <f>#REF!</f>
        <v>#REF!</v>
      </c>
      <c r="K229" s="76" t="e">
        <f>#REF!</f>
        <v>#REF!</v>
      </c>
      <c r="L229" s="38" t="e">
        <f>#REF!</f>
        <v>#REF!</v>
      </c>
      <c r="M229" s="82" t="e">
        <f>#REF!</f>
        <v>#REF!</v>
      </c>
      <c r="N229" s="56" t="e">
        <f>#REF!</f>
        <v>#REF!</v>
      </c>
    </row>
    <row r="230" spans="1:14" s="33" customFormat="1" ht="16.5" customHeight="1">
      <c r="A230" s="76" t="e">
        <f>#REF!</f>
        <v>#REF!</v>
      </c>
      <c r="B230" s="76" t="e">
        <f>#REF!</f>
        <v>#REF!</v>
      </c>
      <c r="C230" s="75" t="e">
        <f>#REF!</f>
        <v>#REF!</v>
      </c>
      <c r="D230" s="75" t="e">
        <f>#REF!</f>
        <v>#REF!</v>
      </c>
      <c r="E230" s="75" t="e">
        <f>#REF!</f>
        <v>#REF!</v>
      </c>
      <c r="F230" s="80" t="e">
        <f>#REF!</f>
        <v>#REF!</v>
      </c>
      <c r="G230" s="80" t="e">
        <f>#REF!</f>
        <v>#REF!</v>
      </c>
      <c r="H230" s="81" t="e">
        <f>#REF!</f>
        <v>#REF!</v>
      </c>
      <c r="I230" s="46" t="e">
        <f>#REF!</f>
        <v>#REF!</v>
      </c>
      <c r="J230" s="76" t="e">
        <f>#REF!</f>
        <v>#REF!</v>
      </c>
      <c r="K230" s="76" t="e">
        <f>#REF!</f>
        <v>#REF!</v>
      </c>
      <c r="L230" s="38" t="e">
        <f>#REF!</f>
        <v>#REF!</v>
      </c>
      <c r="M230" s="82" t="e">
        <f>#REF!</f>
        <v>#REF!</v>
      </c>
      <c r="N230" s="56" t="e">
        <f>#REF!</f>
        <v>#REF!</v>
      </c>
    </row>
    <row r="231" spans="1:14" s="33" customFormat="1" ht="16.5" customHeight="1">
      <c r="A231" s="76" t="e">
        <f>#REF!</f>
        <v>#REF!</v>
      </c>
      <c r="B231" s="76" t="e">
        <f>#REF!</f>
        <v>#REF!</v>
      </c>
      <c r="C231" s="75" t="e">
        <f>#REF!</f>
        <v>#REF!</v>
      </c>
      <c r="D231" s="75" t="e">
        <f>#REF!</f>
        <v>#REF!</v>
      </c>
      <c r="E231" s="75" t="e">
        <f>#REF!</f>
        <v>#REF!</v>
      </c>
      <c r="F231" s="80" t="e">
        <f>#REF!</f>
        <v>#REF!</v>
      </c>
      <c r="G231" s="80" t="e">
        <f>#REF!</f>
        <v>#REF!</v>
      </c>
      <c r="H231" s="81" t="e">
        <f>#REF!</f>
        <v>#REF!</v>
      </c>
      <c r="I231" s="46" t="e">
        <f>#REF!</f>
        <v>#REF!</v>
      </c>
      <c r="J231" s="76" t="e">
        <f>#REF!</f>
        <v>#REF!</v>
      </c>
      <c r="K231" s="76" t="e">
        <f>#REF!</f>
        <v>#REF!</v>
      </c>
      <c r="L231" s="38" t="e">
        <f>#REF!</f>
        <v>#REF!</v>
      </c>
      <c r="M231" s="82" t="e">
        <f>#REF!</f>
        <v>#REF!</v>
      </c>
      <c r="N231" s="56" t="e">
        <f>#REF!</f>
        <v>#REF!</v>
      </c>
    </row>
    <row r="232" spans="1:14" s="33" customFormat="1" ht="16.5" customHeight="1">
      <c r="A232" s="76" t="e">
        <f>#REF!</f>
        <v>#REF!</v>
      </c>
      <c r="B232" s="76" t="e">
        <f>#REF!</f>
        <v>#REF!</v>
      </c>
      <c r="C232" s="75" t="e">
        <f>#REF!</f>
        <v>#REF!</v>
      </c>
      <c r="D232" s="75" t="e">
        <f>#REF!</f>
        <v>#REF!</v>
      </c>
      <c r="E232" s="75" t="e">
        <f>#REF!</f>
        <v>#REF!</v>
      </c>
      <c r="F232" s="80" t="e">
        <f>#REF!</f>
        <v>#REF!</v>
      </c>
      <c r="G232" s="80" t="e">
        <f>#REF!</f>
        <v>#REF!</v>
      </c>
      <c r="H232" s="81" t="e">
        <f>#REF!</f>
        <v>#REF!</v>
      </c>
      <c r="I232" s="46" t="e">
        <f>#REF!</f>
        <v>#REF!</v>
      </c>
      <c r="J232" s="76" t="e">
        <f>#REF!</f>
        <v>#REF!</v>
      </c>
      <c r="K232" s="76" t="e">
        <f>#REF!</f>
        <v>#REF!</v>
      </c>
      <c r="L232" s="38" t="e">
        <f>#REF!</f>
        <v>#REF!</v>
      </c>
      <c r="M232" s="82" t="e">
        <f>#REF!</f>
        <v>#REF!</v>
      </c>
      <c r="N232" s="56" t="e">
        <f>#REF!</f>
        <v>#REF!</v>
      </c>
    </row>
    <row r="233" spans="1:14" s="33" customFormat="1" ht="16.5" customHeight="1">
      <c r="A233" s="76" t="e">
        <f>#REF!</f>
        <v>#REF!</v>
      </c>
      <c r="B233" s="76" t="e">
        <f>#REF!</f>
        <v>#REF!</v>
      </c>
      <c r="C233" s="75" t="e">
        <f>#REF!</f>
        <v>#REF!</v>
      </c>
      <c r="D233" s="75" t="e">
        <f>#REF!</f>
        <v>#REF!</v>
      </c>
      <c r="E233" s="75" t="e">
        <f>#REF!</f>
        <v>#REF!</v>
      </c>
      <c r="F233" s="80" t="e">
        <f>#REF!</f>
        <v>#REF!</v>
      </c>
      <c r="G233" s="80" t="e">
        <f>#REF!</f>
        <v>#REF!</v>
      </c>
      <c r="H233" s="81" t="e">
        <f>#REF!</f>
        <v>#REF!</v>
      </c>
      <c r="I233" s="46" t="e">
        <f>#REF!</f>
        <v>#REF!</v>
      </c>
      <c r="J233" s="76" t="e">
        <f>#REF!</f>
        <v>#REF!</v>
      </c>
      <c r="K233" s="76" t="e">
        <f>#REF!</f>
        <v>#REF!</v>
      </c>
      <c r="L233" s="38" t="e">
        <f>#REF!</f>
        <v>#REF!</v>
      </c>
      <c r="M233" s="82" t="e">
        <f>#REF!</f>
        <v>#REF!</v>
      </c>
      <c r="N233" s="56" t="e">
        <f>#REF!</f>
        <v>#REF!</v>
      </c>
    </row>
    <row r="234" spans="1:14" s="33" customFormat="1" ht="16.5" customHeight="1">
      <c r="A234" s="76" t="e">
        <f>#REF!</f>
        <v>#REF!</v>
      </c>
      <c r="B234" s="76" t="e">
        <f>#REF!</f>
        <v>#REF!</v>
      </c>
      <c r="C234" s="75" t="e">
        <f>#REF!</f>
        <v>#REF!</v>
      </c>
      <c r="D234" s="75" t="e">
        <f>#REF!</f>
        <v>#REF!</v>
      </c>
      <c r="E234" s="75" t="e">
        <f>#REF!</f>
        <v>#REF!</v>
      </c>
      <c r="F234" s="80" t="e">
        <f>#REF!</f>
        <v>#REF!</v>
      </c>
      <c r="G234" s="80" t="e">
        <f>#REF!</f>
        <v>#REF!</v>
      </c>
      <c r="H234" s="81" t="e">
        <f>#REF!</f>
        <v>#REF!</v>
      </c>
      <c r="I234" s="46" t="e">
        <f>#REF!</f>
        <v>#REF!</v>
      </c>
      <c r="J234" s="76" t="e">
        <f>#REF!</f>
        <v>#REF!</v>
      </c>
      <c r="K234" s="76" t="e">
        <f>#REF!</f>
        <v>#REF!</v>
      </c>
      <c r="L234" s="76" t="e">
        <f>#REF!</f>
        <v>#REF!</v>
      </c>
      <c r="M234" s="82" t="e">
        <f>#REF!</f>
        <v>#REF!</v>
      </c>
      <c r="N234" s="56" t="e">
        <f>#REF!</f>
        <v>#REF!</v>
      </c>
    </row>
    <row r="235" spans="1:14" s="33" customFormat="1" ht="16.5" customHeight="1">
      <c r="A235" s="76" t="e">
        <f>#REF!</f>
        <v>#REF!</v>
      </c>
      <c r="B235" s="76" t="e">
        <f>#REF!</f>
        <v>#REF!</v>
      </c>
      <c r="C235" s="75" t="e">
        <f>#REF!</f>
        <v>#REF!</v>
      </c>
      <c r="D235" s="75" t="e">
        <f>#REF!</f>
        <v>#REF!</v>
      </c>
      <c r="E235" s="75" t="e">
        <f>#REF!</f>
        <v>#REF!</v>
      </c>
      <c r="F235" s="80" t="e">
        <f>#REF!</f>
        <v>#REF!</v>
      </c>
      <c r="G235" s="80" t="e">
        <f>#REF!</f>
        <v>#REF!</v>
      </c>
      <c r="H235" s="81" t="e">
        <f>#REF!</f>
        <v>#REF!</v>
      </c>
      <c r="I235" s="46" t="e">
        <f>#REF!</f>
        <v>#REF!</v>
      </c>
      <c r="J235" s="76" t="e">
        <f>#REF!</f>
        <v>#REF!</v>
      </c>
      <c r="K235" s="76" t="e">
        <f>#REF!</f>
        <v>#REF!</v>
      </c>
      <c r="L235" s="76" t="e">
        <f>#REF!</f>
        <v>#REF!</v>
      </c>
      <c r="M235" s="82" t="e">
        <f>#REF!</f>
        <v>#REF!</v>
      </c>
      <c r="N235" s="56" t="e">
        <f>#REF!</f>
        <v>#REF!</v>
      </c>
    </row>
    <row r="236" spans="1:14" s="33" customFormat="1" ht="16.5" customHeight="1">
      <c r="A236" s="76" t="e">
        <f>#REF!</f>
        <v>#REF!</v>
      </c>
      <c r="B236" s="76" t="e">
        <f>#REF!</f>
        <v>#REF!</v>
      </c>
      <c r="C236" s="75" t="e">
        <f>#REF!</f>
        <v>#REF!</v>
      </c>
      <c r="D236" s="75" t="e">
        <f>#REF!</f>
        <v>#REF!</v>
      </c>
      <c r="E236" s="75" t="e">
        <f>#REF!</f>
        <v>#REF!</v>
      </c>
      <c r="F236" s="80" t="e">
        <f>#REF!</f>
        <v>#REF!</v>
      </c>
      <c r="G236" s="80" t="e">
        <f>#REF!</f>
        <v>#REF!</v>
      </c>
      <c r="H236" s="81" t="e">
        <f>#REF!</f>
        <v>#REF!</v>
      </c>
      <c r="I236" s="46" t="e">
        <f>#REF!</f>
        <v>#REF!</v>
      </c>
      <c r="J236" s="76" t="e">
        <f>#REF!</f>
        <v>#REF!</v>
      </c>
      <c r="K236" s="76" t="e">
        <f>#REF!</f>
        <v>#REF!</v>
      </c>
      <c r="L236" s="38" t="e">
        <f>#REF!</f>
        <v>#REF!</v>
      </c>
      <c r="M236" s="82" t="e">
        <f>#REF!</f>
        <v>#REF!</v>
      </c>
      <c r="N236" s="56" t="e">
        <f>#REF!</f>
        <v>#REF!</v>
      </c>
    </row>
    <row r="237" spans="1:14" s="33" customFormat="1" ht="16.5" customHeight="1">
      <c r="A237" s="76" t="e">
        <f>#REF!</f>
        <v>#REF!</v>
      </c>
      <c r="B237" s="76" t="e">
        <f>#REF!</f>
        <v>#REF!</v>
      </c>
      <c r="C237" s="75" t="e">
        <f>#REF!</f>
        <v>#REF!</v>
      </c>
      <c r="D237" s="75" t="e">
        <f>#REF!</f>
        <v>#REF!</v>
      </c>
      <c r="E237" s="75" t="e">
        <f>#REF!</f>
        <v>#REF!</v>
      </c>
      <c r="F237" s="80" t="e">
        <f>#REF!</f>
        <v>#REF!</v>
      </c>
      <c r="G237" s="80" t="e">
        <f>#REF!</f>
        <v>#REF!</v>
      </c>
      <c r="H237" s="81" t="e">
        <f>#REF!</f>
        <v>#REF!</v>
      </c>
      <c r="I237" s="46" t="e">
        <f>#REF!</f>
        <v>#REF!</v>
      </c>
      <c r="J237" s="76" t="e">
        <f>#REF!</f>
        <v>#REF!</v>
      </c>
      <c r="K237" s="76" t="e">
        <f>#REF!</f>
        <v>#REF!</v>
      </c>
      <c r="L237" s="38" t="e">
        <f>#REF!</f>
        <v>#REF!</v>
      </c>
      <c r="M237" s="82" t="e">
        <f>#REF!</f>
        <v>#REF!</v>
      </c>
      <c r="N237" s="56" t="e">
        <f>#REF!</f>
        <v>#REF!</v>
      </c>
    </row>
    <row r="238" spans="1:14" s="33" customFormat="1" ht="16.5" customHeight="1">
      <c r="A238" s="76" t="e">
        <f>#REF!</f>
        <v>#REF!</v>
      </c>
      <c r="B238" s="76" t="e">
        <f>#REF!</f>
        <v>#REF!</v>
      </c>
      <c r="C238" s="75" t="e">
        <f>#REF!</f>
        <v>#REF!</v>
      </c>
      <c r="D238" s="75" t="e">
        <f>#REF!</f>
        <v>#REF!</v>
      </c>
      <c r="E238" s="75" t="e">
        <f>#REF!</f>
        <v>#REF!</v>
      </c>
      <c r="F238" s="80" t="e">
        <f>#REF!</f>
        <v>#REF!</v>
      </c>
      <c r="G238" s="80" t="e">
        <f>#REF!</f>
        <v>#REF!</v>
      </c>
      <c r="H238" s="81" t="e">
        <f>#REF!</f>
        <v>#REF!</v>
      </c>
      <c r="I238" s="46" t="e">
        <f>#REF!</f>
        <v>#REF!</v>
      </c>
      <c r="J238" s="76" t="e">
        <f>#REF!</f>
        <v>#REF!</v>
      </c>
      <c r="K238" s="76" t="e">
        <f>#REF!</f>
        <v>#REF!</v>
      </c>
      <c r="L238" s="38" t="e">
        <f>#REF!</f>
        <v>#REF!</v>
      </c>
      <c r="M238" s="82" t="e">
        <f>#REF!</f>
        <v>#REF!</v>
      </c>
      <c r="N238" s="56" t="e">
        <f>#REF!</f>
        <v>#REF!</v>
      </c>
    </row>
    <row r="239" spans="1:14" s="33" customFormat="1" ht="16.5" customHeight="1">
      <c r="A239" s="76" t="e">
        <f>#REF!</f>
        <v>#REF!</v>
      </c>
      <c r="B239" s="76" t="e">
        <f>#REF!</f>
        <v>#REF!</v>
      </c>
      <c r="C239" s="75" t="e">
        <f>#REF!</f>
        <v>#REF!</v>
      </c>
      <c r="D239" s="75" t="e">
        <f>#REF!</f>
        <v>#REF!</v>
      </c>
      <c r="E239" s="75" t="e">
        <f>#REF!</f>
        <v>#REF!</v>
      </c>
      <c r="F239" s="80" t="e">
        <f>#REF!</f>
        <v>#REF!</v>
      </c>
      <c r="G239" s="80" t="e">
        <f>#REF!</f>
        <v>#REF!</v>
      </c>
      <c r="H239" s="81" t="e">
        <f>#REF!</f>
        <v>#REF!</v>
      </c>
      <c r="I239" s="46" t="e">
        <f>#REF!</f>
        <v>#REF!</v>
      </c>
      <c r="J239" s="76" t="e">
        <f>#REF!</f>
        <v>#REF!</v>
      </c>
      <c r="K239" s="76" t="e">
        <f>#REF!</f>
        <v>#REF!</v>
      </c>
      <c r="L239" s="38" t="e">
        <f>#REF!</f>
        <v>#REF!</v>
      </c>
      <c r="M239" s="82" t="e">
        <f>#REF!</f>
        <v>#REF!</v>
      </c>
      <c r="N239" s="56" t="e">
        <f>#REF!</f>
        <v>#REF!</v>
      </c>
    </row>
    <row r="240" spans="1:14" s="33" customFormat="1" ht="16.5" customHeight="1">
      <c r="A240" s="76" t="e">
        <f>#REF!</f>
        <v>#REF!</v>
      </c>
      <c r="B240" s="76" t="e">
        <f>#REF!</f>
        <v>#REF!</v>
      </c>
      <c r="C240" s="75" t="e">
        <f>#REF!</f>
        <v>#REF!</v>
      </c>
      <c r="D240" s="75" t="e">
        <f>#REF!</f>
        <v>#REF!</v>
      </c>
      <c r="E240" s="75" t="e">
        <f>#REF!</f>
        <v>#REF!</v>
      </c>
      <c r="F240" s="80" t="e">
        <f>#REF!</f>
        <v>#REF!</v>
      </c>
      <c r="G240" s="80" t="e">
        <f>#REF!</f>
        <v>#REF!</v>
      </c>
      <c r="H240" s="81" t="e">
        <f>#REF!</f>
        <v>#REF!</v>
      </c>
      <c r="I240" s="46" t="e">
        <f>#REF!</f>
        <v>#REF!</v>
      </c>
      <c r="J240" s="76" t="e">
        <f>#REF!</f>
        <v>#REF!</v>
      </c>
      <c r="K240" s="76" t="e">
        <f>#REF!</f>
        <v>#REF!</v>
      </c>
      <c r="L240" s="38" t="e">
        <f>#REF!</f>
        <v>#REF!</v>
      </c>
      <c r="M240" s="82" t="e">
        <f>#REF!</f>
        <v>#REF!</v>
      </c>
      <c r="N240" s="56" t="e">
        <f>#REF!</f>
        <v>#REF!</v>
      </c>
    </row>
  </sheetData>
  <autoFilter ref="A3:N240"/>
  <mergeCells count="1">
    <mergeCell ref="A1:N1"/>
  </mergeCells>
  <phoneticPr fontId="7" type="noConversion"/>
  <printOptions horizontalCentered="1"/>
  <pageMargins left="0.25" right="0.25" top="0.75" bottom="0.75" header="0.3" footer="0.3"/>
  <pageSetup paperSize="9" scale="65" fitToHeight="0" orientation="landscape" horizontalDpi="300" verticalDpi="300" r:id="rId1"/>
  <headerFooter alignWithMargins="0"/>
  <rowBreaks count="3" manualBreakCount="3">
    <brk id="26" max="9" man="1"/>
    <brk id="53" max="9" man="1"/>
    <brk id="91" max="9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N70"/>
  <sheetViews>
    <sheetView topLeftCell="C1" workbookViewId="0">
      <selection activeCell="I15" sqref="I15"/>
    </sheetView>
  </sheetViews>
  <sheetFormatPr defaultRowHeight="13.5"/>
  <cols>
    <col min="1" max="1" width="8" customWidth="1"/>
    <col min="2" max="2" width="9.77734375" customWidth="1"/>
    <col min="3" max="4" width="11.21875" customWidth="1"/>
    <col min="6" max="6" width="9.44140625" customWidth="1"/>
    <col min="8" max="8" width="12.33203125" customWidth="1"/>
    <col min="14" max="14" width="17.44140625" customWidth="1"/>
  </cols>
  <sheetData>
    <row r="1" spans="1:14" ht="31.5">
      <c r="A1" s="286" t="e">
        <f>#REF!</f>
        <v>#REF!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</row>
    <row r="2" spans="1:14">
      <c r="A2" s="2" t="e">
        <f>#REF!</f>
        <v>#REF!</v>
      </c>
      <c r="B2" s="2" t="e">
        <f>#REF!</f>
        <v>#REF!</v>
      </c>
      <c r="C2" s="3" t="e">
        <f>#REF!</f>
        <v>#REF!</v>
      </c>
      <c r="D2" s="3" t="e">
        <f>#REF!</f>
        <v>#REF!</v>
      </c>
      <c r="E2" s="3" t="e">
        <f>#REF!</f>
        <v>#REF!</v>
      </c>
      <c r="F2" s="4" t="e">
        <f>#REF!</f>
        <v>#REF!</v>
      </c>
      <c r="G2" s="4" t="e">
        <f>#REF!</f>
        <v>#REF!</v>
      </c>
      <c r="H2" s="4" t="e">
        <f>#REF!</f>
        <v>#REF!</v>
      </c>
      <c r="I2" s="5" t="e">
        <f>#REF!</f>
        <v>#REF!</v>
      </c>
      <c r="J2" s="6" t="e">
        <f>#REF!</f>
        <v>#REF!</v>
      </c>
      <c r="K2" s="6" t="e">
        <f>#REF!</f>
        <v>#REF!</v>
      </c>
      <c r="L2" s="6" t="e">
        <f>#REF!</f>
        <v>#REF!</v>
      </c>
      <c r="M2" s="6" t="e">
        <f>#REF!</f>
        <v>#REF!</v>
      </c>
      <c r="N2" s="2" t="e">
        <f>#REF!</f>
        <v>#REF!</v>
      </c>
    </row>
    <row r="3" spans="1:14">
      <c r="A3" s="87" t="e">
        <f>#REF!</f>
        <v>#REF!</v>
      </c>
      <c r="B3" s="87" t="e">
        <f>#REF!</f>
        <v>#REF!</v>
      </c>
      <c r="C3" s="88" t="e">
        <f>#REF!</f>
        <v>#REF!</v>
      </c>
      <c r="D3" s="89" t="e">
        <f>#REF!</f>
        <v>#REF!</v>
      </c>
      <c r="E3" s="89" t="e">
        <f>#REF!</f>
        <v>#REF!</v>
      </c>
      <c r="F3" s="90" t="e">
        <f>#REF!</f>
        <v>#REF!</v>
      </c>
      <c r="G3" s="90" t="e">
        <f>#REF!</f>
        <v>#REF!</v>
      </c>
      <c r="H3" s="87" t="e">
        <f>#REF!</f>
        <v>#REF!</v>
      </c>
      <c r="I3" s="87" t="e">
        <f>#REF!</f>
        <v>#REF!</v>
      </c>
      <c r="J3" s="87" t="e">
        <f>#REF!</f>
        <v>#REF!</v>
      </c>
      <c r="K3" s="87" t="e">
        <f>#REF!</f>
        <v>#REF!</v>
      </c>
      <c r="L3" s="87" t="e">
        <f>#REF!</f>
        <v>#REF!</v>
      </c>
      <c r="M3" s="87" t="e">
        <f>#REF!</f>
        <v>#REF!</v>
      </c>
      <c r="N3" s="90" t="e">
        <f>#REF!</f>
        <v>#REF!</v>
      </c>
    </row>
    <row r="4" spans="1:14">
      <c r="A4" s="91"/>
      <c r="B4" s="91"/>
      <c r="C4" s="92" t="s">
        <v>32</v>
      </c>
      <c r="D4" s="93"/>
      <c r="E4" s="93"/>
      <c r="F4" s="55" t="e">
        <f>SUM(F5:F70)</f>
        <v>#REF!</v>
      </c>
      <c r="G4" s="55" t="e">
        <f t="shared" ref="G4:I4" si="0">SUM(G5:G70)</f>
        <v>#REF!</v>
      </c>
      <c r="H4" s="55" t="e">
        <f t="shared" si="0"/>
        <v>#REF!</v>
      </c>
      <c r="I4" s="55" t="e">
        <f t="shared" si="0"/>
        <v>#REF!</v>
      </c>
      <c r="J4" s="91"/>
      <c r="K4" s="91"/>
      <c r="L4" s="91"/>
      <c r="M4" s="91"/>
      <c r="N4" s="55"/>
    </row>
    <row r="5" spans="1:14">
      <c r="A5" s="56" t="e">
        <f>#REF!</f>
        <v>#REF!</v>
      </c>
      <c r="B5" s="56" t="e">
        <f>#REF!</f>
        <v>#REF!</v>
      </c>
      <c r="C5" s="77" t="e">
        <f>#REF!</f>
        <v>#REF!</v>
      </c>
      <c r="D5" s="57" t="e">
        <f>#REF!</f>
        <v>#REF!</v>
      </c>
      <c r="E5" s="57" t="e">
        <f>#REF!</f>
        <v>#REF!</v>
      </c>
      <c r="F5" s="58" t="e">
        <f>#REF!</f>
        <v>#REF!</v>
      </c>
      <c r="G5" s="58" t="e">
        <f>#REF!</f>
        <v>#REF!</v>
      </c>
      <c r="H5" s="59" t="e">
        <f>#REF!</f>
        <v>#REF!</v>
      </c>
      <c r="I5" s="60" t="e">
        <f>#REF!</f>
        <v>#REF!</v>
      </c>
      <c r="J5" s="56" t="e">
        <f>#REF!</f>
        <v>#REF!</v>
      </c>
      <c r="K5" s="70"/>
      <c r="L5" s="73" t="e">
        <f>#REF!</f>
        <v>#REF!</v>
      </c>
      <c r="M5" s="70"/>
      <c r="N5" s="56" t="e">
        <f>#REF!</f>
        <v>#REF!</v>
      </c>
    </row>
    <row r="6" spans="1:14">
      <c r="A6" s="56" t="e">
        <f>#REF!</f>
        <v>#REF!</v>
      </c>
      <c r="B6" s="56" t="e">
        <f>#REF!</f>
        <v>#REF!</v>
      </c>
      <c r="C6" s="77" t="e">
        <f>#REF!</f>
        <v>#REF!</v>
      </c>
      <c r="D6" s="57" t="e">
        <f>#REF!</f>
        <v>#REF!</v>
      </c>
      <c r="E6" s="57" t="e">
        <f>#REF!</f>
        <v>#REF!</v>
      </c>
      <c r="F6" s="58" t="e">
        <f>#REF!</f>
        <v>#REF!</v>
      </c>
      <c r="G6" s="58" t="e">
        <f>#REF!</f>
        <v>#REF!</v>
      </c>
      <c r="H6" s="59" t="e">
        <f>#REF!</f>
        <v>#REF!</v>
      </c>
      <c r="I6" s="60" t="e">
        <f>#REF!</f>
        <v>#REF!</v>
      </c>
      <c r="J6" s="56" t="e">
        <f>#REF!</f>
        <v>#REF!</v>
      </c>
      <c r="K6" s="70"/>
      <c r="L6" s="73" t="e">
        <f>#REF!</f>
        <v>#REF!</v>
      </c>
      <c r="M6" s="70"/>
      <c r="N6" s="56" t="e">
        <f>#REF!</f>
        <v>#REF!</v>
      </c>
    </row>
    <row r="7" spans="1:14">
      <c r="A7" s="56" t="e">
        <f>#REF!</f>
        <v>#REF!</v>
      </c>
      <c r="B7" s="56" t="e">
        <f>#REF!</f>
        <v>#REF!</v>
      </c>
      <c r="C7" s="78" t="e">
        <f>#REF!</f>
        <v>#REF!</v>
      </c>
      <c r="D7" s="63" t="e">
        <f>#REF!</f>
        <v>#REF!</v>
      </c>
      <c r="E7" s="63" t="e">
        <f>#REF!</f>
        <v>#REF!</v>
      </c>
      <c r="F7" s="64" t="e">
        <f>#REF!</f>
        <v>#REF!</v>
      </c>
      <c r="G7" s="64" t="e">
        <f>#REF!</f>
        <v>#REF!</v>
      </c>
      <c r="H7" s="65" t="e">
        <f>#REF!</f>
        <v>#REF!</v>
      </c>
      <c r="I7" s="66" t="e">
        <f>#REF!</f>
        <v>#REF!</v>
      </c>
      <c r="J7" s="68" t="e">
        <f>#REF!</f>
        <v>#REF!</v>
      </c>
      <c r="K7" s="71"/>
      <c r="L7" s="72" t="e">
        <f>#REF!</f>
        <v>#REF!</v>
      </c>
      <c r="M7" s="71"/>
      <c r="N7" s="56" t="e">
        <f>#REF!</f>
        <v>#REF!</v>
      </c>
    </row>
    <row r="8" spans="1:14">
      <c r="A8" s="56" t="e">
        <f>#REF!</f>
        <v>#REF!</v>
      </c>
      <c r="B8" s="56" t="e">
        <f>#REF!</f>
        <v>#REF!</v>
      </c>
      <c r="C8" s="78" t="e">
        <f>#REF!</f>
        <v>#REF!</v>
      </c>
      <c r="D8" s="63" t="e">
        <f>#REF!</f>
        <v>#REF!</v>
      </c>
      <c r="E8" s="63" t="e">
        <f>#REF!</f>
        <v>#REF!</v>
      </c>
      <c r="F8" s="64" t="e">
        <f>#REF!</f>
        <v>#REF!</v>
      </c>
      <c r="G8" s="64" t="e">
        <f>#REF!</f>
        <v>#REF!</v>
      </c>
      <c r="H8" s="65" t="e">
        <f>#REF!</f>
        <v>#REF!</v>
      </c>
      <c r="I8" s="66" t="e">
        <f>#REF!</f>
        <v>#REF!</v>
      </c>
      <c r="J8" s="68" t="e">
        <f>#REF!</f>
        <v>#REF!</v>
      </c>
      <c r="K8" s="71"/>
      <c r="L8" s="72" t="e">
        <f>#REF!</f>
        <v>#REF!</v>
      </c>
      <c r="M8" s="71"/>
      <c r="N8" s="56" t="e">
        <f>#REF!</f>
        <v>#REF!</v>
      </c>
    </row>
    <row r="9" spans="1:14">
      <c r="A9" s="56" t="e">
        <f>#REF!</f>
        <v>#REF!</v>
      </c>
      <c r="B9" s="56" t="e">
        <f>#REF!</f>
        <v>#REF!</v>
      </c>
      <c r="C9" s="77" t="e">
        <f>#REF!</f>
        <v>#REF!</v>
      </c>
      <c r="D9" s="57" t="e">
        <f>#REF!</f>
        <v>#REF!</v>
      </c>
      <c r="E9" s="57" t="e">
        <f>#REF!</f>
        <v>#REF!</v>
      </c>
      <c r="F9" s="60" t="e">
        <f>#REF!</f>
        <v>#REF!</v>
      </c>
      <c r="G9" s="60" t="e">
        <f>#REF!</f>
        <v>#REF!</v>
      </c>
      <c r="H9" s="69" t="e">
        <f>#REF!</f>
        <v>#REF!</v>
      </c>
      <c r="I9" s="60" t="e">
        <f>#REF!</f>
        <v>#REF!</v>
      </c>
      <c r="J9" s="56" t="e">
        <f>#REF!</f>
        <v>#REF!</v>
      </c>
      <c r="K9" s="70"/>
      <c r="L9" s="73" t="e">
        <f>#REF!</f>
        <v>#REF!</v>
      </c>
      <c r="M9" s="70"/>
      <c r="N9" s="56" t="e">
        <f>#REF!</f>
        <v>#REF!</v>
      </c>
    </row>
    <row r="10" spans="1:14">
      <c r="A10" s="56" t="e">
        <f>#REF!</f>
        <v>#REF!</v>
      </c>
      <c r="B10" s="56" t="e">
        <f>#REF!</f>
        <v>#REF!</v>
      </c>
      <c r="C10" s="77" t="e">
        <f>#REF!</f>
        <v>#REF!</v>
      </c>
      <c r="D10" s="57" t="e">
        <f>#REF!</f>
        <v>#REF!</v>
      </c>
      <c r="E10" s="57" t="e">
        <f>#REF!</f>
        <v>#REF!</v>
      </c>
      <c r="F10" s="60" t="e">
        <f>#REF!</f>
        <v>#REF!</v>
      </c>
      <c r="G10" s="60" t="e">
        <f>#REF!</f>
        <v>#REF!</v>
      </c>
      <c r="H10" s="69" t="e">
        <f>#REF!</f>
        <v>#REF!</v>
      </c>
      <c r="I10" s="60" t="e">
        <f>#REF!</f>
        <v>#REF!</v>
      </c>
      <c r="J10" s="56" t="e">
        <f>#REF!</f>
        <v>#REF!</v>
      </c>
      <c r="K10" s="70"/>
      <c r="L10" s="73" t="e">
        <f>#REF!</f>
        <v>#REF!</v>
      </c>
      <c r="M10" s="70"/>
      <c r="N10" s="56" t="e">
        <f>#REF!</f>
        <v>#REF!</v>
      </c>
    </row>
    <row r="11" spans="1:14">
      <c r="A11" s="56" t="e">
        <f>#REF!</f>
        <v>#REF!</v>
      </c>
      <c r="B11" s="56" t="e">
        <f>#REF!</f>
        <v>#REF!</v>
      </c>
      <c r="C11" s="77" t="e">
        <f>#REF!</f>
        <v>#REF!</v>
      </c>
      <c r="D11" s="57" t="e">
        <f>#REF!</f>
        <v>#REF!</v>
      </c>
      <c r="E11" s="57" t="e">
        <f>#REF!</f>
        <v>#REF!</v>
      </c>
      <c r="F11" s="60" t="e">
        <f>#REF!</f>
        <v>#REF!</v>
      </c>
      <c r="G11" s="60" t="e">
        <f>#REF!</f>
        <v>#REF!</v>
      </c>
      <c r="H11" s="69" t="e">
        <f>#REF!</f>
        <v>#REF!</v>
      </c>
      <c r="I11" s="60" t="e">
        <f>#REF!</f>
        <v>#REF!</v>
      </c>
      <c r="J11" s="56" t="e">
        <f>#REF!</f>
        <v>#REF!</v>
      </c>
      <c r="K11" s="70"/>
      <c r="L11" s="73" t="e">
        <f>#REF!</f>
        <v>#REF!</v>
      </c>
      <c r="M11" s="70"/>
      <c r="N11" s="56" t="e">
        <f>#REF!</f>
        <v>#REF!</v>
      </c>
    </row>
    <row r="12" spans="1:14">
      <c r="A12" s="56" t="e">
        <f>#REF!</f>
        <v>#REF!</v>
      </c>
      <c r="B12" s="56" t="e">
        <f>#REF!</f>
        <v>#REF!</v>
      </c>
      <c r="C12" s="77" t="e">
        <f>#REF!</f>
        <v>#REF!</v>
      </c>
      <c r="D12" s="57" t="e">
        <f>#REF!</f>
        <v>#REF!</v>
      </c>
      <c r="E12" s="57" t="e">
        <f>#REF!</f>
        <v>#REF!</v>
      </c>
      <c r="F12" s="60" t="e">
        <f>#REF!</f>
        <v>#REF!</v>
      </c>
      <c r="G12" s="60" t="e">
        <f>#REF!</f>
        <v>#REF!</v>
      </c>
      <c r="H12" s="69" t="e">
        <f>#REF!</f>
        <v>#REF!</v>
      </c>
      <c r="I12" s="60" t="e">
        <f>#REF!</f>
        <v>#REF!</v>
      </c>
      <c r="J12" s="56" t="e">
        <f>#REF!</f>
        <v>#REF!</v>
      </c>
      <c r="K12" s="70"/>
      <c r="L12" s="72" t="e">
        <f>#REF!</f>
        <v>#REF!</v>
      </c>
      <c r="M12" s="70"/>
      <c r="N12" s="56" t="e">
        <f>#REF!</f>
        <v>#REF!</v>
      </c>
    </row>
    <row r="13" spans="1:14">
      <c r="A13" s="56" t="e">
        <f>#REF!</f>
        <v>#REF!</v>
      </c>
      <c r="B13" s="56" t="e">
        <f>#REF!</f>
        <v>#REF!</v>
      </c>
      <c r="C13" s="77" t="e">
        <f>#REF!</f>
        <v>#REF!</v>
      </c>
      <c r="D13" s="57" t="e">
        <f>#REF!</f>
        <v>#REF!</v>
      </c>
      <c r="E13" s="57" t="e">
        <f>#REF!</f>
        <v>#REF!</v>
      </c>
      <c r="F13" s="60" t="e">
        <f>#REF!</f>
        <v>#REF!</v>
      </c>
      <c r="G13" s="60" t="e">
        <f>#REF!</f>
        <v>#REF!</v>
      </c>
      <c r="H13" s="69" t="e">
        <f>#REF!</f>
        <v>#REF!</v>
      </c>
      <c r="I13" s="60" t="e">
        <f>#REF!</f>
        <v>#REF!</v>
      </c>
      <c r="J13" s="56" t="e">
        <f>#REF!</f>
        <v>#REF!</v>
      </c>
      <c r="K13" s="70"/>
      <c r="L13" s="72" t="e">
        <f>#REF!</f>
        <v>#REF!</v>
      </c>
      <c r="M13" s="70"/>
      <c r="N13" s="56" t="e">
        <f>#REF!</f>
        <v>#REF!</v>
      </c>
    </row>
    <row r="14" spans="1:14">
      <c r="A14" s="56" t="e">
        <f>#REF!</f>
        <v>#REF!</v>
      </c>
      <c r="B14" s="56" t="e">
        <f>#REF!</f>
        <v>#REF!</v>
      </c>
      <c r="C14" s="77" t="e">
        <f>#REF!</f>
        <v>#REF!</v>
      </c>
      <c r="D14" s="57" t="e">
        <f>#REF!</f>
        <v>#REF!</v>
      </c>
      <c r="E14" s="57" t="e">
        <f>#REF!</f>
        <v>#REF!</v>
      </c>
      <c r="F14" s="60" t="e">
        <f>#REF!</f>
        <v>#REF!</v>
      </c>
      <c r="G14" s="60" t="e">
        <f>#REF!</f>
        <v>#REF!</v>
      </c>
      <c r="H14" s="69" t="e">
        <f>#REF!</f>
        <v>#REF!</v>
      </c>
      <c r="I14" s="60" t="e">
        <f>#REF!</f>
        <v>#REF!</v>
      </c>
      <c r="J14" s="56" t="e">
        <f>#REF!</f>
        <v>#REF!</v>
      </c>
      <c r="K14" s="70"/>
      <c r="L14" s="73" t="e">
        <f>#REF!</f>
        <v>#REF!</v>
      </c>
      <c r="M14" s="70"/>
      <c r="N14" s="56" t="e">
        <f>#REF!</f>
        <v>#REF!</v>
      </c>
    </row>
    <row r="15" spans="1:14">
      <c r="A15" s="56" t="e">
        <f>#REF!</f>
        <v>#REF!</v>
      </c>
      <c r="B15" s="56" t="e">
        <f>#REF!</f>
        <v>#REF!</v>
      </c>
      <c r="C15" s="77" t="e">
        <f>#REF!</f>
        <v>#REF!</v>
      </c>
      <c r="D15" s="57" t="e">
        <f>#REF!</f>
        <v>#REF!</v>
      </c>
      <c r="E15" s="57" t="e">
        <f>#REF!</f>
        <v>#REF!</v>
      </c>
      <c r="F15" s="60" t="e">
        <f>#REF!</f>
        <v>#REF!</v>
      </c>
      <c r="G15" s="60" t="e">
        <f>#REF!</f>
        <v>#REF!</v>
      </c>
      <c r="H15" s="69" t="e">
        <f>#REF!</f>
        <v>#REF!</v>
      </c>
      <c r="I15" s="60" t="e">
        <f>#REF!</f>
        <v>#REF!</v>
      </c>
      <c r="J15" s="56" t="e">
        <f>#REF!</f>
        <v>#REF!</v>
      </c>
      <c r="K15" s="70"/>
      <c r="L15" s="73" t="e">
        <f>#REF!</f>
        <v>#REF!</v>
      </c>
      <c r="M15" s="70"/>
      <c r="N15" s="56" t="e">
        <f>#REF!</f>
        <v>#REF!</v>
      </c>
    </row>
    <row r="16" spans="1:14">
      <c r="A16" s="56" t="e">
        <f>#REF!</f>
        <v>#REF!</v>
      </c>
      <c r="B16" s="56" t="e">
        <f>#REF!</f>
        <v>#REF!</v>
      </c>
      <c r="C16" s="77" t="e">
        <f>#REF!</f>
        <v>#REF!</v>
      </c>
      <c r="D16" s="57" t="e">
        <f>#REF!</f>
        <v>#REF!</v>
      </c>
      <c r="E16" s="57" t="e">
        <f>#REF!</f>
        <v>#REF!</v>
      </c>
      <c r="F16" s="60" t="e">
        <f>#REF!</f>
        <v>#REF!</v>
      </c>
      <c r="G16" s="60" t="e">
        <f>#REF!</f>
        <v>#REF!</v>
      </c>
      <c r="H16" s="69" t="e">
        <f>#REF!</f>
        <v>#REF!</v>
      </c>
      <c r="I16" s="60" t="e">
        <f>#REF!</f>
        <v>#REF!</v>
      </c>
      <c r="J16" s="56" t="e">
        <f>#REF!</f>
        <v>#REF!</v>
      </c>
      <c r="K16" s="70"/>
      <c r="L16" s="73" t="e">
        <f>#REF!</f>
        <v>#REF!</v>
      </c>
      <c r="M16" s="70"/>
      <c r="N16" s="12" t="e">
        <f>#REF!</f>
        <v>#REF!</v>
      </c>
    </row>
    <row r="17" spans="1:14">
      <c r="A17" s="56" t="e">
        <f>#REF!</f>
        <v>#REF!</v>
      </c>
      <c r="B17" s="56" t="e">
        <f>#REF!</f>
        <v>#REF!</v>
      </c>
      <c r="C17" s="77" t="e">
        <f>#REF!</f>
        <v>#REF!</v>
      </c>
      <c r="D17" s="57" t="e">
        <f>#REF!</f>
        <v>#REF!</v>
      </c>
      <c r="E17" s="57" t="e">
        <f>#REF!</f>
        <v>#REF!</v>
      </c>
      <c r="F17" s="60" t="e">
        <f>#REF!</f>
        <v>#REF!</v>
      </c>
      <c r="G17" s="60" t="e">
        <f>#REF!</f>
        <v>#REF!</v>
      </c>
      <c r="H17" s="69" t="e">
        <f>#REF!</f>
        <v>#REF!</v>
      </c>
      <c r="I17" s="60" t="e">
        <f>#REF!</f>
        <v>#REF!</v>
      </c>
      <c r="J17" s="56" t="e">
        <f>#REF!</f>
        <v>#REF!</v>
      </c>
      <c r="K17" s="70"/>
      <c r="L17" s="73" t="e">
        <f>#REF!</f>
        <v>#REF!</v>
      </c>
      <c r="M17" s="70"/>
      <c r="N17" s="56" t="e">
        <f>#REF!</f>
        <v>#REF!</v>
      </c>
    </row>
    <row r="18" spans="1:14">
      <c r="A18" s="56" t="e">
        <f>#REF!</f>
        <v>#REF!</v>
      </c>
      <c r="B18" s="56" t="e">
        <f>#REF!</f>
        <v>#REF!</v>
      </c>
      <c r="C18" s="77" t="e">
        <f>#REF!</f>
        <v>#REF!</v>
      </c>
      <c r="D18" s="57" t="e">
        <f>#REF!</f>
        <v>#REF!</v>
      </c>
      <c r="E18" s="57" t="e">
        <f>#REF!</f>
        <v>#REF!</v>
      </c>
      <c r="F18" s="60" t="e">
        <f>#REF!</f>
        <v>#REF!</v>
      </c>
      <c r="G18" s="60" t="e">
        <f>#REF!</f>
        <v>#REF!</v>
      </c>
      <c r="H18" s="69" t="e">
        <f>#REF!</f>
        <v>#REF!</v>
      </c>
      <c r="I18" s="60" t="e">
        <f>#REF!</f>
        <v>#REF!</v>
      </c>
      <c r="J18" s="56" t="e">
        <f>#REF!</f>
        <v>#REF!</v>
      </c>
      <c r="K18" s="70"/>
      <c r="L18" s="73" t="e">
        <f>#REF!</f>
        <v>#REF!</v>
      </c>
      <c r="M18" s="70"/>
      <c r="N18" s="56" t="e">
        <f>#REF!</f>
        <v>#REF!</v>
      </c>
    </row>
    <row r="19" spans="1:14">
      <c r="A19" s="56" t="e">
        <f>#REF!</f>
        <v>#REF!</v>
      </c>
      <c r="B19" s="56" t="e">
        <f>#REF!</f>
        <v>#REF!</v>
      </c>
      <c r="C19" s="77" t="e">
        <f>#REF!</f>
        <v>#REF!</v>
      </c>
      <c r="D19" s="57" t="e">
        <f>#REF!</f>
        <v>#REF!</v>
      </c>
      <c r="E19" s="57" t="e">
        <f>#REF!</f>
        <v>#REF!</v>
      </c>
      <c r="F19" s="60" t="e">
        <f>#REF!</f>
        <v>#REF!</v>
      </c>
      <c r="G19" s="60" t="e">
        <f>#REF!</f>
        <v>#REF!</v>
      </c>
      <c r="H19" s="69" t="e">
        <f>#REF!</f>
        <v>#REF!</v>
      </c>
      <c r="I19" s="60" t="e">
        <f>#REF!</f>
        <v>#REF!</v>
      </c>
      <c r="J19" s="56" t="e">
        <f>#REF!</f>
        <v>#REF!</v>
      </c>
      <c r="K19" s="70"/>
      <c r="L19" s="73" t="e">
        <f>#REF!</f>
        <v>#REF!</v>
      </c>
      <c r="M19" s="70"/>
      <c r="N19" s="56" t="e">
        <f>#REF!</f>
        <v>#REF!</v>
      </c>
    </row>
    <row r="20" spans="1:14">
      <c r="A20" s="56" t="e">
        <f>#REF!</f>
        <v>#REF!</v>
      </c>
      <c r="B20" s="56" t="e">
        <f>#REF!</f>
        <v>#REF!</v>
      </c>
      <c r="C20" s="77" t="e">
        <f>#REF!</f>
        <v>#REF!</v>
      </c>
      <c r="D20" s="57" t="e">
        <f>#REF!</f>
        <v>#REF!</v>
      </c>
      <c r="E20" s="57" t="e">
        <f>#REF!</f>
        <v>#REF!</v>
      </c>
      <c r="F20" s="60" t="e">
        <f>#REF!</f>
        <v>#REF!</v>
      </c>
      <c r="G20" s="60" t="e">
        <f>#REF!</f>
        <v>#REF!</v>
      </c>
      <c r="H20" s="69" t="e">
        <f>#REF!</f>
        <v>#REF!</v>
      </c>
      <c r="I20" s="60" t="e">
        <f>#REF!</f>
        <v>#REF!</v>
      </c>
      <c r="J20" s="56" t="e">
        <f>#REF!</f>
        <v>#REF!</v>
      </c>
      <c r="K20" s="70"/>
      <c r="L20" s="73" t="e">
        <f>#REF!</f>
        <v>#REF!</v>
      </c>
      <c r="M20" s="70"/>
      <c r="N20" s="56" t="e">
        <f>#REF!</f>
        <v>#REF!</v>
      </c>
    </row>
    <row r="21" spans="1:14">
      <c r="A21" s="56" t="e">
        <f>#REF!</f>
        <v>#REF!</v>
      </c>
      <c r="B21" s="56" t="e">
        <f>#REF!</f>
        <v>#REF!</v>
      </c>
      <c r="C21" s="77" t="e">
        <f>#REF!</f>
        <v>#REF!</v>
      </c>
      <c r="D21" s="57" t="e">
        <f>#REF!</f>
        <v>#REF!</v>
      </c>
      <c r="E21" s="57" t="e">
        <f>#REF!</f>
        <v>#REF!</v>
      </c>
      <c r="F21" s="60" t="e">
        <f>#REF!</f>
        <v>#REF!</v>
      </c>
      <c r="G21" s="60" t="e">
        <f>#REF!</f>
        <v>#REF!</v>
      </c>
      <c r="H21" s="69" t="e">
        <f>#REF!</f>
        <v>#REF!</v>
      </c>
      <c r="I21" s="60" t="e">
        <f>#REF!</f>
        <v>#REF!</v>
      </c>
      <c r="J21" s="56" t="e">
        <f>#REF!</f>
        <v>#REF!</v>
      </c>
      <c r="K21" s="70"/>
      <c r="L21" s="73" t="e">
        <f>#REF!</f>
        <v>#REF!</v>
      </c>
      <c r="M21" s="70"/>
      <c r="N21" s="56" t="e">
        <f>#REF!</f>
        <v>#REF!</v>
      </c>
    </row>
    <row r="22" spans="1:14">
      <c r="A22" s="56" t="e">
        <f>#REF!</f>
        <v>#REF!</v>
      </c>
      <c r="B22" s="56" t="e">
        <f>#REF!</f>
        <v>#REF!</v>
      </c>
      <c r="C22" s="77" t="e">
        <f>#REF!</f>
        <v>#REF!</v>
      </c>
      <c r="D22" s="57" t="e">
        <f>#REF!</f>
        <v>#REF!</v>
      </c>
      <c r="E22" s="57" t="e">
        <f>#REF!</f>
        <v>#REF!</v>
      </c>
      <c r="F22" s="60" t="e">
        <f>#REF!</f>
        <v>#REF!</v>
      </c>
      <c r="G22" s="60" t="e">
        <f>#REF!</f>
        <v>#REF!</v>
      </c>
      <c r="H22" s="69" t="e">
        <f>#REF!</f>
        <v>#REF!</v>
      </c>
      <c r="I22" s="60" t="e">
        <f>#REF!</f>
        <v>#REF!</v>
      </c>
      <c r="J22" s="56" t="e">
        <f>#REF!</f>
        <v>#REF!</v>
      </c>
      <c r="K22" s="70"/>
      <c r="L22" s="73" t="e">
        <f>#REF!</f>
        <v>#REF!</v>
      </c>
      <c r="M22" s="70"/>
      <c r="N22" s="56" t="e">
        <f>#REF!</f>
        <v>#REF!</v>
      </c>
    </row>
    <row r="23" spans="1:14">
      <c r="A23" s="56" t="e">
        <f>#REF!</f>
        <v>#REF!</v>
      </c>
      <c r="B23" s="56" t="e">
        <f>#REF!</f>
        <v>#REF!</v>
      </c>
      <c r="C23" s="77" t="e">
        <f>#REF!</f>
        <v>#REF!</v>
      </c>
      <c r="D23" s="57" t="e">
        <f>#REF!</f>
        <v>#REF!</v>
      </c>
      <c r="E23" s="57" t="e">
        <f>#REF!</f>
        <v>#REF!</v>
      </c>
      <c r="F23" s="60" t="e">
        <f>#REF!</f>
        <v>#REF!</v>
      </c>
      <c r="G23" s="60" t="e">
        <f>#REF!</f>
        <v>#REF!</v>
      </c>
      <c r="H23" s="69" t="e">
        <f>#REF!</f>
        <v>#REF!</v>
      </c>
      <c r="I23" s="60" t="e">
        <f>#REF!</f>
        <v>#REF!</v>
      </c>
      <c r="J23" s="56" t="e">
        <f>#REF!</f>
        <v>#REF!</v>
      </c>
      <c r="K23" s="70"/>
      <c r="L23" s="73" t="e">
        <f>#REF!</f>
        <v>#REF!</v>
      </c>
      <c r="M23" s="70"/>
      <c r="N23" s="56" t="e">
        <f>#REF!</f>
        <v>#REF!</v>
      </c>
    </row>
    <row r="24" spans="1:14">
      <c r="A24" s="56" t="e">
        <f>#REF!</f>
        <v>#REF!</v>
      </c>
      <c r="B24" s="56" t="e">
        <f>#REF!</f>
        <v>#REF!</v>
      </c>
      <c r="C24" s="77" t="e">
        <f>#REF!</f>
        <v>#REF!</v>
      </c>
      <c r="D24" s="57" t="e">
        <f>#REF!</f>
        <v>#REF!</v>
      </c>
      <c r="E24" s="57" t="e">
        <f>#REF!</f>
        <v>#REF!</v>
      </c>
      <c r="F24" s="60" t="e">
        <f>#REF!</f>
        <v>#REF!</v>
      </c>
      <c r="G24" s="60" t="e">
        <f>#REF!</f>
        <v>#REF!</v>
      </c>
      <c r="H24" s="69" t="e">
        <f>#REF!</f>
        <v>#REF!</v>
      </c>
      <c r="I24" s="60" t="e">
        <f>#REF!</f>
        <v>#REF!</v>
      </c>
      <c r="J24" s="56" t="e">
        <f>#REF!</f>
        <v>#REF!</v>
      </c>
      <c r="K24" s="70"/>
      <c r="L24" s="73" t="e">
        <f>#REF!</f>
        <v>#REF!</v>
      </c>
      <c r="M24" s="70"/>
      <c r="N24" s="56" t="e">
        <f>#REF!</f>
        <v>#REF!</v>
      </c>
    </row>
    <row r="25" spans="1:14">
      <c r="A25" s="56" t="e">
        <f>#REF!</f>
        <v>#REF!</v>
      </c>
      <c r="B25" s="56" t="e">
        <f>#REF!</f>
        <v>#REF!</v>
      </c>
      <c r="C25" s="77" t="e">
        <f>#REF!</f>
        <v>#REF!</v>
      </c>
      <c r="D25" s="57" t="e">
        <f>#REF!</f>
        <v>#REF!</v>
      </c>
      <c r="E25" s="57" t="e">
        <f>#REF!</f>
        <v>#REF!</v>
      </c>
      <c r="F25" s="60" t="e">
        <f>#REF!</f>
        <v>#REF!</v>
      </c>
      <c r="G25" s="60" t="e">
        <f>#REF!</f>
        <v>#REF!</v>
      </c>
      <c r="H25" s="69" t="e">
        <f>#REF!</f>
        <v>#REF!</v>
      </c>
      <c r="I25" s="58" t="e">
        <f>#REF!</f>
        <v>#REF!</v>
      </c>
      <c r="J25" s="56" t="e">
        <f>#REF!</f>
        <v>#REF!</v>
      </c>
      <c r="K25" s="70"/>
      <c r="L25" s="73" t="e">
        <f>#REF!</f>
        <v>#REF!</v>
      </c>
      <c r="M25" s="70"/>
      <c r="N25" s="56" t="e">
        <f>#REF!</f>
        <v>#REF!</v>
      </c>
    </row>
    <row r="26" spans="1:14">
      <c r="A26" s="56" t="e">
        <f>#REF!</f>
        <v>#REF!</v>
      </c>
      <c r="B26" s="56" t="e">
        <f>#REF!</f>
        <v>#REF!</v>
      </c>
      <c r="C26" s="77" t="e">
        <f>#REF!</f>
        <v>#REF!</v>
      </c>
      <c r="D26" s="57" t="e">
        <f>#REF!</f>
        <v>#REF!</v>
      </c>
      <c r="E26" s="57" t="e">
        <f>#REF!</f>
        <v>#REF!</v>
      </c>
      <c r="F26" s="60" t="e">
        <f>#REF!</f>
        <v>#REF!</v>
      </c>
      <c r="G26" s="60" t="e">
        <f>#REF!</f>
        <v>#REF!</v>
      </c>
      <c r="H26" s="69" t="e">
        <f>#REF!</f>
        <v>#REF!</v>
      </c>
      <c r="I26" s="58" t="e">
        <f>#REF!</f>
        <v>#REF!</v>
      </c>
      <c r="J26" s="56" t="e">
        <f>#REF!</f>
        <v>#REF!</v>
      </c>
      <c r="K26" s="70"/>
      <c r="L26" s="73" t="e">
        <f>#REF!</f>
        <v>#REF!</v>
      </c>
      <c r="M26" s="70"/>
      <c r="N26" s="56" t="e">
        <f>#REF!</f>
        <v>#REF!</v>
      </c>
    </row>
    <row r="27" spans="1:14">
      <c r="A27" s="56" t="e">
        <f>#REF!</f>
        <v>#REF!</v>
      </c>
      <c r="B27" s="56" t="e">
        <f>#REF!</f>
        <v>#REF!</v>
      </c>
      <c r="C27" s="77" t="e">
        <f>#REF!</f>
        <v>#REF!</v>
      </c>
      <c r="D27" s="57" t="e">
        <f>#REF!</f>
        <v>#REF!</v>
      </c>
      <c r="E27" s="57" t="e">
        <f>#REF!</f>
        <v>#REF!</v>
      </c>
      <c r="F27" s="60" t="e">
        <f>#REF!</f>
        <v>#REF!</v>
      </c>
      <c r="G27" s="60" t="e">
        <f>#REF!</f>
        <v>#REF!</v>
      </c>
      <c r="H27" s="69" t="e">
        <f>#REF!</f>
        <v>#REF!</v>
      </c>
      <c r="I27" s="58" t="e">
        <f>#REF!</f>
        <v>#REF!</v>
      </c>
      <c r="J27" s="56" t="e">
        <f>#REF!</f>
        <v>#REF!</v>
      </c>
      <c r="K27" s="70"/>
      <c r="L27" s="73" t="e">
        <f>#REF!</f>
        <v>#REF!</v>
      </c>
      <c r="M27" s="70"/>
      <c r="N27" s="56" t="e">
        <f>#REF!</f>
        <v>#REF!</v>
      </c>
    </row>
    <row r="28" spans="1:14">
      <c r="A28" s="76" t="e">
        <f>#REF!</f>
        <v>#REF!</v>
      </c>
      <c r="B28" s="76" t="e">
        <f>#REF!</f>
        <v>#REF!</v>
      </c>
      <c r="C28" s="75" t="e">
        <f>#REF!</f>
        <v>#REF!</v>
      </c>
      <c r="D28" s="39" t="e">
        <f>#REF!</f>
        <v>#REF!</v>
      </c>
      <c r="E28" s="39" t="e">
        <f>#REF!</f>
        <v>#REF!</v>
      </c>
      <c r="F28" s="40" t="e">
        <f>#REF!</f>
        <v>#REF!</v>
      </c>
      <c r="G28" s="40" t="e">
        <f>#REF!</f>
        <v>#REF!</v>
      </c>
      <c r="H28" s="41" t="e">
        <f>#REF!</f>
        <v>#REF!</v>
      </c>
      <c r="I28" s="42" t="e">
        <f>#REF!</f>
        <v>#REF!</v>
      </c>
      <c r="J28" s="38" t="e">
        <f>#REF!</f>
        <v>#REF!</v>
      </c>
      <c r="K28" s="38"/>
      <c r="L28" s="38" t="e">
        <f>#REF!</f>
        <v>#REF!</v>
      </c>
      <c r="M28" s="74"/>
      <c r="N28" s="56" t="e">
        <f>#REF!</f>
        <v>#REF!</v>
      </c>
    </row>
    <row r="29" spans="1:14">
      <c r="A29" s="76" t="e">
        <f>#REF!</f>
        <v>#REF!</v>
      </c>
      <c r="B29" s="76" t="e">
        <f>#REF!</f>
        <v>#REF!</v>
      </c>
      <c r="C29" s="75" t="e">
        <f>#REF!</f>
        <v>#REF!</v>
      </c>
      <c r="D29" s="39" t="e">
        <f>#REF!</f>
        <v>#REF!</v>
      </c>
      <c r="E29" s="39" t="e">
        <f>#REF!</f>
        <v>#REF!</v>
      </c>
      <c r="F29" s="40" t="e">
        <f>#REF!</f>
        <v>#REF!</v>
      </c>
      <c r="G29" s="40" t="e">
        <f>#REF!</f>
        <v>#REF!</v>
      </c>
      <c r="H29" s="41" t="e">
        <f>#REF!</f>
        <v>#REF!</v>
      </c>
      <c r="I29" s="42" t="e">
        <f>#REF!</f>
        <v>#REF!</v>
      </c>
      <c r="J29" s="38" t="e">
        <f>#REF!</f>
        <v>#REF!</v>
      </c>
      <c r="K29" s="38"/>
      <c r="L29" s="38" t="e">
        <f>#REF!</f>
        <v>#REF!</v>
      </c>
      <c r="M29" s="74"/>
      <c r="N29" s="56" t="e">
        <f>#REF!</f>
        <v>#REF!</v>
      </c>
    </row>
    <row r="30" spans="1:14">
      <c r="A30" s="76" t="e">
        <f>#REF!</f>
        <v>#REF!</v>
      </c>
      <c r="B30" s="76" t="e">
        <f>#REF!</f>
        <v>#REF!</v>
      </c>
      <c r="C30" s="75" t="e">
        <f>#REF!</f>
        <v>#REF!</v>
      </c>
      <c r="D30" s="39" t="e">
        <f>#REF!</f>
        <v>#REF!</v>
      </c>
      <c r="E30" s="39" t="e">
        <f>#REF!</f>
        <v>#REF!</v>
      </c>
      <c r="F30" s="40" t="e">
        <f>#REF!</f>
        <v>#REF!</v>
      </c>
      <c r="G30" s="40" t="e">
        <f>#REF!</f>
        <v>#REF!</v>
      </c>
      <c r="H30" s="41" t="e">
        <f>#REF!</f>
        <v>#REF!</v>
      </c>
      <c r="I30" s="42" t="e">
        <f>#REF!</f>
        <v>#REF!</v>
      </c>
      <c r="J30" s="38" t="e">
        <f>#REF!</f>
        <v>#REF!</v>
      </c>
      <c r="K30" s="38"/>
      <c r="L30" s="38" t="e">
        <f>#REF!</f>
        <v>#REF!</v>
      </c>
      <c r="M30" s="74"/>
      <c r="N30" s="56" t="e">
        <f>#REF!</f>
        <v>#REF!</v>
      </c>
    </row>
    <row r="31" spans="1:14">
      <c r="A31" s="76" t="e">
        <f>#REF!</f>
        <v>#REF!</v>
      </c>
      <c r="B31" s="76" t="e">
        <f>#REF!</f>
        <v>#REF!</v>
      </c>
      <c r="C31" s="75" t="e">
        <f>#REF!</f>
        <v>#REF!</v>
      </c>
      <c r="D31" s="39" t="e">
        <f>#REF!</f>
        <v>#REF!</v>
      </c>
      <c r="E31" s="39" t="e">
        <f>#REF!</f>
        <v>#REF!</v>
      </c>
      <c r="F31" s="40" t="e">
        <f>#REF!</f>
        <v>#REF!</v>
      </c>
      <c r="G31" s="40" t="e">
        <f>#REF!</f>
        <v>#REF!</v>
      </c>
      <c r="H31" s="41" t="e">
        <f>#REF!</f>
        <v>#REF!</v>
      </c>
      <c r="I31" s="42" t="e">
        <f>#REF!</f>
        <v>#REF!</v>
      </c>
      <c r="J31" s="38" t="e">
        <f>#REF!</f>
        <v>#REF!</v>
      </c>
      <c r="K31" s="38"/>
      <c r="L31" s="38" t="e">
        <f>#REF!</f>
        <v>#REF!</v>
      </c>
      <c r="M31" s="74"/>
      <c r="N31" s="56" t="e">
        <f>#REF!</f>
        <v>#REF!</v>
      </c>
    </row>
    <row r="32" spans="1:14">
      <c r="A32" s="76" t="e">
        <f>#REF!</f>
        <v>#REF!</v>
      </c>
      <c r="B32" s="76" t="e">
        <f>#REF!</f>
        <v>#REF!</v>
      </c>
      <c r="C32" s="75" t="e">
        <f>#REF!</f>
        <v>#REF!</v>
      </c>
      <c r="D32" s="39" t="e">
        <f>#REF!</f>
        <v>#REF!</v>
      </c>
      <c r="E32" s="39" t="e">
        <f>#REF!</f>
        <v>#REF!</v>
      </c>
      <c r="F32" s="40" t="e">
        <f>#REF!</f>
        <v>#REF!</v>
      </c>
      <c r="G32" s="40" t="e">
        <f>#REF!</f>
        <v>#REF!</v>
      </c>
      <c r="H32" s="41" t="e">
        <f>#REF!</f>
        <v>#REF!</v>
      </c>
      <c r="I32" s="42" t="e">
        <f>#REF!</f>
        <v>#REF!</v>
      </c>
      <c r="J32" s="38" t="e">
        <f>#REF!</f>
        <v>#REF!</v>
      </c>
      <c r="K32" s="38"/>
      <c r="L32" s="38" t="e">
        <f>#REF!</f>
        <v>#REF!</v>
      </c>
      <c r="M32" s="74"/>
      <c r="N32" s="56" t="e">
        <f>#REF!</f>
        <v>#REF!</v>
      </c>
    </row>
    <row r="33" spans="1:14">
      <c r="A33" s="76" t="e">
        <f>#REF!</f>
        <v>#REF!</v>
      </c>
      <c r="B33" s="76" t="e">
        <f>#REF!</f>
        <v>#REF!</v>
      </c>
      <c r="C33" s="75" t="e">
        <f>#REF!</f>
        <v>#REF!</v>
      </c>
      <c r="D33" s="39" t="e">
        <f>#REF!</f>
        <v>#REF!</v>
      </c>
      <c r="E33" s="39" t="e">
        <f>#REF!</f>
        <v>#REF!</v>
      </c>
      <c r="F33" s="40" t="e">
        <f>#REF!</f>
        <v>#REF!</v>
      </c>
      <c r="G33" s="40" t="e">
        <f>#REF!</f>
        <v>#REF!</v>
      </c>
      <c r="H33" s="41" t="e">
        <f>#REF!</f>
        <v>#REF!</v>
      </c>
      <c r="I33" s="42" t="e">
        <f>#REF!</f>
        <v>#REF!</v>
      </c>
      <c r="J33" s="38" t="e">
        <f>#REF!</f>
        <v>#REF!</v>
      </c>
      <c r="K33" s="38"/>
      <c r="L33" s="38" t="e">
        <f>#REF!</f>
        <v>#REF!</v>
      </c>
      <c r="M33" s="74"/>
      <c r="N33" s="56" t="e">
        <f>#REF!</f>
        <v>#REF!</v>
      </c>
    </row>
    <row r="34" spans="1:14">
      <c r="A34" s="76" t="e">
        <f>#REF!</f>
        <v>#REF!</v>
      </c>
      <c r="B34" s="76" t="e">
        <f>#REF!</f>
        <v>#REF!</v>
      </c>
      <c r="C34" s="75" t="e">
        <f>#REF!</f>
        <v>#REF!</v>
      </c>
      <c r="D34" s="39" t="e">
        <f>#REF!</f>
        <v>#REF!</v>
      </c>
      <c r="E34" s="39" t="e">
        <f>#REF!</f>
        <v>#REF!</v>
      </c>
      <c r="F34" s="40" t="e">
        <f>#REF!</f>
        <v>#REF!</v>
      </c>
      <c r="G34" s="40" t="e">
        <f>#REF!</f>
        <v>#REF!</v>
      </c>
      <c r="H34" s="41" t="e">
        <f>#REF!</f>
        <v>#REF!</v>
      </c>
      <c r="I34" s="42" t="e">
        <f>#REF!</f>
        <v>#REF!</v>
      </c>
      <c r="J34" s="38" t="e">
        <f>#REF!</f>
        <v>#REF!</v>
      </c>
      <c r="K34" s="38"/>
      <c r="L34" s="38" t="e">
        <f>#REF!</f>
        <v>#REF!</v>
      </c>
      <c r="M34" s="74"/>
      <c r="N34" s="56" t="e">
        <f>#REF!</f>
        <v>#REF!</v>
      </c>
    </row>
    <row r="35" spans="1:14">
      <c r="A35" s="76" t="e">
        <f>#REF!</f>
        <v>#REF!</v>
      </c>
      <c r="B35" s="76" t="e">
        <f>#REF!</f>
        <v>#REF!</v>
      </c>
      <c r="C35" s="75" t="e">
        <f>#REF!</f>
        <v>#REF!</v>
      </c>
      <c r="D35" s="39" t="e">
        <f>#REF!</f>
        <v>#REF!</v>
      </c>
      <c r="E35" s="39" t="e">
        <f>#REF!</f>
        <v>#REF!</v>
      </c>
      <c r="F35" s="43" t="e">
        <f>#REF!</f>
        <v>#REF!</v>
      </c>
      <c r="G35" s="43" t="e">
        <f>#REF!</f>
        <v>#REF!</v>
      </c>
      <c r="H35" s="41" t="e">
        <f>#REF!</f>
        <v>#REF!</v>
      </c>
      <c r="I35" s="42" t="e">
        <f>#REF!</f>
        <v>#REF!</v>
      </c>
      <c r="J35" s="38" t="e">
        <f>#REF!</f>
        <v>#REF!</v>
      </c>
      <c r="K35" s="38"/>
      <c r="L35" s="38" t="e">
        <f>#REF!</f>
        <v>#REF!</v>
      </c>
      <c r="M35" s="74"/>
      <c r="N35" s="56" t="e">
        <f>#REF!</f>
        <v>#REF!</v>
      </c>
    </row>
    <row r="36" spans="1:14">
      <c r="A36" s="76" t="e">
        <f>#REF!</f>
        <v>#REF!</v>
      </c>
      <c r="B36" s="76" t="e">
        <f>#REF!</f>
        <v>#REF!</v>
      </c>
      <c r="C36" s="75" t="e">
        <f>#REF!</f>
        <v>#REF!</v>
      </c>
      <c r="D36" s="39" t="e">
        <f>#REF!</f>
        <v>#REF!</v>
      </c>
      <c r="E36" s="39" t="e">
        <f>#REF!</f>
        <v>#REF!</v>
      </c>
      <c r="F36" s="43" t="e">
        <f>#REF!</f>
        <v>#REF!</v>
      </c>
      <c r="G36" s="43" t="e">
        <f>#REF!</f>
        <v>#REF!</v>
      </c>
      <c r="H36" s="41" t="e">
        <f>#REF!</f>
        <v>#REF!</v>
      </c>
      <c r="I36" s="42" t="e">
        <f>#REF!</f>
        <v>#REF!</v>
      </c>
      <c r="J36" s="38" t="e">
        <f>#REF!</f>
        <v>#REF!</v>
      </c>
      <c r="K36" s="38"/>
      <c r="L36" s="38" t="e">
        <f>#REF!</f>
        <v>#REF!</v>
      </c>
      <c r="M36" s="74"/>
      <c r="N36" s="56" t="e">
        <f>#REF!</f>
        <v>#REF!</v>
      </c>
    </row>
    <row r="37" spans="1:14">
      <c r="A37" s="76" t="e">
        <f>#REF!</f>
        <v>#REF!</v>
      </c>
      <c r="B37" s="76" t="e">
        <f>#REF!</f>
        <v>#REF!</v>
      </c>
      <c r="C37" s="75" t="e">
        <f>#REF!</f>
        <v>#REF!</v>
      </c>
      <c r="D37" s="39" t="e">
        <f>#REF!</f>
        <v>#REF!</v>
      </c>
      <c r="E37" s="39" t="e">
        <f>#REF!</f>
        <v>#REF!</v>
      </c>
      <c r="F37" s="43" t="e">
        <f>#REF!</f>
        <v>#REF!</v>
      </c>
      <c r="G37" s="43" t="e">
        <f>#REF!</f>
        <v>#REF!</v>
      </c>
      <c r="H37" s="41" t="e">
        <f>#REF!</f>
        <v>#REF!</v>
      </c>
      <c r="I37" s="42" t="e">
        <f>#REF!</f>
        <v>#REF!</v>
      </c>
      <c r="J37" s="38" t="e">
        <f>#REF!</f>
        <v>#REF!</v>
      </c>
      <c r="K37" s="38"/>
      <c r="L37" s="38" t="e">
        <f>#REF!</f>
        <v>#REF!</v>
      </c>
      <c r="M37" s="74"/>
      <c r="N37" s="56" t="e">
        <f>#REF!</f>
        <v>#REF!</v>
      </c>
    </row>
    <row r="38" spans="1:14">
      <c r="A38" s="76" t="e">
        <f>#REF!</f>
        <v>#REF!</v>
      </c>
      <c r="B38" s="76" t="e">
        <f>#REF!</f>
        <v>#REF!</v>
      </c>
      <c r="C38" s="75" t="e">
        <f>#REF!</f>
        <v>#REF!</v>
      </c>
      <c r="D38" s="39" t="e">
        <f>#REF!</f>
        <v>#REF!</v>
      </c>
      <c r="E38" s="39" t="e">
        <f>#REF!</f>
        <v>#REF!</v>
      </c>
      <c r="F38" s="43" t="e">
        <f>#REF!</f>
        <v>#REF!</v>
      </c>
      <c r="G38" s="43" t="e">
        <f>#REF!</f>
        <v>#REF!</v>
      </c>
      <c r="H38" s="41" t="e">
        <f>#REF!</f>
        <v>#REF!</v>
      </c>
      <c r="I38" s="42" t="e">
        <f>#REF!</f>
        <v>#REF!</v>
      </c>
      <c r="J38" s="38" t="e">
        <f>#REF!</f>
        <v>#REF!</v>
      </c>
      <c r="K38" s="38"/>
      <c r="L38" s="38" t="e">
        <f>#REF!</f>
        <v>#REF!</v>
      </c>
      <c r="M38" s="74"/>
      <c r="N38" s="56" t="e">
        <f>#REF!</f>
        <v>#REF!</v>
      </c>
    </row>
    <row r="39" spans="1:14">
      <c r="A39" s="76" t="e">
        <f>#REF!</f>
        <v>#REF!</v>
      </c>
      <c r="B39" s="76" t="e">
        <f>#REF!</f>
        <v>#REF!</v>
      </c>
      <c r="C39" s="75" t="e">
        <f>#REF!</f>
        <v>#REF!</v>
      </c>
      <c r="D39" s="39" t="e">
        <f>#REF!</f>
        <v>#REF!</v>
      </c>
      <c r="E39" s="39" t="e">
        <f>#REF!</f>
        <v>#REF!</v>
      </c>
      <c r="F39" s="43" t="e">
        <f>#REF!</f>
        <v>#REF!</v>
      </c>
      <c r="G39" s="43" t="e">
        <f>#REF!</f>
        <v>#REF!</v>
      </c>
      <c r="H39" s="41" t="e">
        <f>#REF!</f>
        <v>#REF!</v>
      </c>
      <c r="I39" s="42" t="e">
        <f>#REF!</f>
        <v>#REF!</v>
      </c>
      <c r="J39" s="38" t="e">
        <f>#REF!</f>
        <v>#REF!</v>
      </c>
      <c r="K39" s="38"/>
      <c r="L39" s="38" t="e">
        <f>#REF!</f>
        <v>#REF!</v>
      </c>
      <c r="M39" s="74"/>
      <c r="N39" s="56" t="e">
        <f>#REF!</f>
        <v>#REF!</v>
      </c>
    </row>
    <row r="40" spans="1:14">
      <c r="A40" s="76" t="e">
        <f>#REF!</f>
        <v>#REF!</v>
      </c>
      <c r="B40" s="76" t="e">
        <f>#REF!</f>
        <v>#REF!</v>
      </c>
      <c r="C40" s="75" t="e">
        <f>#REF!</f>
        <v>#REF!</v>
      </c>
      <c r="D40" s="39" t="e">
        <f>#REF!</f>
        <v>#REF!</v>
      </c>
      <c r="E40" s="39" t="e">
        <f>#REF!</f>
        <v>#REF!</v>
      </c>
      <c r="F40" s="43" t="e">
        <f>#REF!</f>
        <v>#REF!</v>
      </c>
      <c r="G40" s="43" t="e">
        <f>#REF!</f>
        <v>#REF!</v>
      </c>
      <c r="H40" s="41" t="e">
        <f>#REF!</f>
        <v>#REF!</v>
      </c>
      <c r="I40" s="42" t="e">
        <f>#REF!</f>
        <v>#REF!</v>
      </c>
      <c r="J40" s="38" t="e">
        <f>#REF!</f>
        <v>#REF!</v>
      </c>
      <c r="K40" s="38"/>
      <c r="L40" s="38" t="e">
        <f>#REF!</f>
        <v>#REF!</v>
      </c>
      <c r="M40" s="74"/>
      <c r="N40" s="56" t="e">
        <f>#REF!</f>
        <v>#REF!</v>
      </c>
    </row>
    <row r="41" spans="1:14">
      <c r="A41" s="76" t="e">
        <f>#REF!</f>
        <v>#REF!</v>
      </c>
      <c r="B41" s="76" t="e">
        <f>#REF!</f>
        <v>#REF!</v>
      </c>
      <c r="C41" s="75" t="e">
        <f>#REF!</f>
        <v>#REF!</v>
      </c>
      <c r="D41" s="39" t="e">
        <f>#REF!</f>
        <v>#REF!</v>
      </c>
      <c r="E41" s="39" t="e">
        <f>#REF!</f>
        <v>#REF!</v>
      </c>
      <c r="F41" s="43" t="e">
        <f>#REF!</f>
        <v>#REF!</v>
      </c>
      <c r="G41" s="43" t="e">
        <f>#REF!</f>
        <v>#REF!</v>
      </c>
      <c r="H41" s="41" t="e">
        <f>#REF!</f>
        <v>#REF!</v>
      </c>
      <c r="I41" s="42" t="e">
        <f>#REF!</f>
        <v>#REF!</v>
      </c>
      <c r="J41" s="38" t="e">
        <f>#REF!</f>
        <v>#REF!</v>
      </c>
      <c r="K41" s="38"/>
      <c r="L41" s="38" t="e">
        <f>#REF!</f>
        <v>#REF!</v>
      </c>
      <c r="M41" s="74"/>
      <c r="N41" s="56" t="e">
        <f>#REF!</f>
        <v>#REF!</v>
      </c>
    </row>
    <row r="42" spans="1:14">
      <c r="A42" s="76" t="e">
        <f>#REF!</f>
        <v>#REF!</v>
      </c>
      <c r="B42" s="76" t="e">
        <f>#REF!</f>
        <v>#REF!</v>
      </c>
      <c r="C42" s="75" t="e">
        <f>#REF!</f>
        <v>#REF!</v>
      </c>
      <c r="D42" s="39" t="e">
        <f>#REF!</f>
        <v>#REF!</v>
      </c>
      <c r="E42" s="39" t="e">
        <f>#REF!</f>
        <v>#REF!</v>
      </c>
      <c r="F42" s="43" t="e">
        <f>#REF!</f>
        <v>#REF!</v>
      </c>
      <c r="G42" s="43" t="e">
        <f>#REF!</f>
        <v>#REF!</v>
      </c>
      <c r="H42" s="41" t="e">
        <f>#REF!</f>
        <v>#REF!</v>
      </c>
      <c r="I42" s="42" t="e">
        <f>#REF!</f>
        <v>#REF!</v>
      </c>
      <c r="J42" s="38" t="e">
        <f>#REF!</f>
        <v>#REF!</v>
      </c>
      <c r="K42" s="38"/>
      <c r="L42" s="38" t="e">
        <f>#REF!</f>
        <v>#REF!</v>
      </c>
      <c r="M42" s="74"/>
      <c r="N42" s="56" t="e">
        <f>#REF!</f>
        <v>#REF!</v>
      </c>
    </row>
    <row r="43" spans="1:14">
      <c r="A43" s="76" t="e">
        <f>#REF!</f>
        <v>#REF!</v>
      </c>
      <c r="B43" s="76" t="e">
        <f>#REF!</f>
        <v>#REF!</v>
      </c>
      <c r="C43" s="75" t="e">
        <f>#REF!</f>
        <v>#REF!</v>
      </c>
      <c r="D43" s="39" t="e">
        <f>#REF!</f>
        <v>#REF!</v>
      </c>
      <c r="E43" s="39" t="e">
        <f>#REF!</f>
        <v>#REF!</v>
      </c>
      <c r="F43" s="43" t="e">
        <f>#REF!</f>
        <v>#REF!</v>
      </c>
      <c r="G43" s="43" t="e">
        <f>#REF!</f>
        <v>#REF!</v>
      </c>
      <c r="H43" s="41" t="e">
        <f>#REF!</f>
        <v>#REF!</v>
      </c>
      <c r="I43" s="42" t="e">
        <f>#REF!</f>
        <v>#REF!</v>
      </c>
      <c r="J43" s="38" t="e">
        <f>#REF!</f>
        <v>#REF!</v>
      </c>
      <c r="K43" s="38"/>
      <c r="L43" s="38" t="e">
        <f>#REF!</f>
        <v>#REF!</v>
      </c>
      <c r="M43" s="74"/>
      <c r="N43" s="56" t="e">
        <f>#REF!</f>
        <v>#REF!</v>
      </c>
    </row>
    <row r="44" spans="1:14">
      <c r="A44" s="76" t="e">
        <f>#REF!</f>
        <v>#REF!</v>
      </c>
      <c r="B44" s="76" t="e">
        <f>#REF!</f>
        <v>#REF!</v>
      </c>
      <c r="C44" s="75" t="e">
        <f>#REF!</f>
        <v>#REF!</v>
      </c>
      <c r="D44" s="39" t="e">
        <f>#REF!</f>
        <v>#REF!</v>
      </c>
      <c r="E44" s="39" t="e">
        <f>#REF!</f>
        <v>#REF!</v>
      </c>
      <c r="F44" s="43" t="e">
        <f>#REF!</f>
        <v>#REF!</v>
      </c>
      <c r="G44" s="43" t="e">
        <f>#REF!</f>
        <v>#REF!</v>
      </c>
      <c r="H44" s="41" t="e">
        <f>#REF!</f>
        <v>#REF!</v>
      </c>
      <c r="I44" s="42" t="e">
        <f>#REF!</f>
        <v>#REF!</v>
      </c>
      <c r="J44" s="38" t="e">
        <f>#REF!</f>
        <v>#REF!</v>
      </c>
      <c r="K44" s="38"/>
      <c r="L44" s="38" t="e">
        <f>#REF!</f>
        <v>#REF!</v>
      </c>
      <c r="M44" s="74"/>
      <c r="N44" s="56" t="e">
        <f>#REF!</f>
        <v>#REF!</v>
      </c>
    </row>
    <row r="45" spans="1:14">
      <c r="A45" s="76" t="e">
        <f>#REF!</f>
        <v>#REF!</v>
      </c>
      <c r="B45" s="76" t="e">
        <f>#REF!</f>
        <v>#REF!</v>
      </c>
      <c r="C45" s="75" t="e">
        <f>#REF!</f>
        <v>#REF!</v>
      </c>
      <c r="D45" s="39" t="e">
        <f>#REF!</f>
        <v>#REF!</v>
      </c>
      <c r="E45" s="39" t="e">
        <f>#REF!</f>
        <v>#REF!</v>
      </c>
      <c r="F45" s="43" t="e">
        <f>#REF!</f>
        <v>#REF!</v>
      </c>
      <c r="G45" s="43" t="e">
        <f>#REF!</f>
        <v>#REF!</v>
      </c>
      <c r="H45" s="41" t="e">
        <f>#REF!</f>
        <v>#REF!</v>
      </c>
      <c r="I45" s="42" t="e">
        <f>#REF!</f>
        <v>#REF!</v>
      </c>
      <c r="J45" s="38" t="e">
        <f>#REF!</f>
        <v>#REF!</v>
      </c>
      <c r="K45" s="38"/>
      <c r="L45" s="38" t="e">
        <f>#REF!</f>
        <v>#REF!</v>
      </c>
      <c r="M45" s="74"/>
      <c r="N45" s="56" t="e">
        <f>#REF!</f>
        <v>#REF!</v>
      </c>
    </row>
    <row r="46" spans="1:14">
      <c r="A46" s="76" t="e">
        <f>#REF!</f>
        <v>#REF!</v>
      </c>
      <c r="B46" s="76" t="e">
        <f>#REF!</f>
        <v>#REF!</v>
      </c>
      <c r="C46" s="75" t="e">
        <f>#REF!</f>
        <v>#REF!</v>
      </c>
      <c r="D46" s="75" t="e">
        <f>#REF!</f>
        <v>#REF!</v>
      </c>
      <c r="E46" s="75" t="e">
        <f>#REF!</f>
        <v>#REF!</v>
      </c>
      <c r="F46" s="80" t="e">
        <f>#REF!</f>
        <v>#REF!</v>
      </c>
      <c r="G46" s="80" t="e">
        <f>#REF!</f>
        <v>#REF!</v>
      </c>
      <c r="H46" s="81" t="e">
        <f>#REF!</f>
        <v>#REF!</v>
      </c>
      <c r="I46" s="46" t="e">
        <f>#REF!</f>
        <v>#REF!</v>
      </c>
      <c r="J46" s="76" t="e">
        <f>#REF!</f>
        <v>#REF!</v>
      </c>
      <c r="K46" s="76"/>
      <c r="L46" s="38" t="e">
        <f>#REF!</f>
        <v>#REF!</v>
      </c>
      <c r="M46" s="82"/>
      <c r="N46" s="47" t="e">
        <f>#REF!</f>
        <v>#REF!</v>
      </c>
    </row>
    <row r="47" spans="1:14">
      <c r="A47" s="76" t="e">
        <f>#REF!</f>
        <v>#REF!</v>
      </c>
      <c r="B47" s="76" t="e">
        <f>#REF!</f>
        <v>#REF!</v>
      </c>
      <c r="C47" s="45" t="e">
        <f>#REF!</f>
        <v>#REF!</v>
      </c>
      <c r="D47" s="75" t="e">
        <f>#REF!</f>
        <v>#REF!</v>
      </c>
      <c r="E47" s="75" t="e">
        <f>#REF!</f>
        <v>#REF!</v>
      </c>
      <c r="F47" s="80" t="e">
        <f>#REF!</f>
        <v>#REF!</v>
      </c>
      <c r="G47" s="80" t="e">
        <f>#REF!</f>
        <v>#REF!</v>
      </c>
      <c r="H47" s="81" t="e">
        <f>#REF!</f>
        <v>#REF!</v>
      </c>
      <c r="I47" s="46" t="e">
        <f>#REF!</f>
        <v>#REF!</v>
      </c>
      <c r="J47" s="76" t="e">
        <f>#REF!</f>
        <v>#REF!</v>
      </c>
      <c r="K47" s="76"/>
      <c r="L47" s="38" t="e">
        <f>#REF!</f>
        <v>#REF!</v>
      </c>
      <c r="M47" s="82"/>
      <c r="N47" s="56" t="e">
        <f>#REF!</f>
        <v>#REF!</v>
      </c>
    </row>
    <row r="48" spans="1:14">
      <c r="A48" s="76" t="e">
        <f>#REF!</f>
        <v>#REF!</v>
      </c>
      <c r="B48" s="76" t="e">
        <f>#REF!</f>
        <v>#REF!</v>
      </c>
      <c r="C48" s="45" t="e">
        <f>#REF!</f>
        <v>#REF!</v>
      </c>
      <c r="D48" s="75" t="e">
        <f>#REF!</f>
        <v>#REF!</v>
      </c>
      <c r="E48" s="75" t="e">
        <f>#REF!</f>
        <v>#REF!</v>
      </c>
      <c r="F48" s="80" t="e">
        <f>#REF!</f>
        <v>#REF!</v>
      </c>
      <c r="G48" s="80" t="e">
        <f>#REF!</f>
        <v>#REF!</v>
      </c>
      <c r="H48" s="81" t="e">
        <f>#REF!</f>
        <v>#REF!</v>
      </c>
      <c r="I48" s="46" t="e">
        <f>#REF!</f>
        <v>#REF!</v>
      </c>
      <c r="J48" s="76" t="e">
        <f>#REF!</f>
        <v>#REF!</v>
      </c>
      <c r="K48" s="76"/>
      <c r="L48" s="38" t="e">
        <f>#REF!</f>
        <v>#REF!</v>
      </c>
      <c r="M48" s="82"/>
      <c r="N48" s="56" t="e">
        <f>#REF!</f>
        <v>#REF!</v>
      </c>
    </row>
    <row r="49" spans="1:14">
      <c r="A49" s="76" t="e">
        <f>#REF!</f>
        <v>#REF!</v>
      </c>
      <c r="B49" s="76" t="e">
        <f>#REF!</f>
        <v>#REF!</v>
      </c>
      <c r="C49" s="45" t="e">
        <f>#REF!</f>
        <v>#REF!</v>
      </c>
      <c r="D49" s="75" t="e">
        <f>#REF!</f>
        <v>#REF!</v>
      </c>
      <c r="E49" s="75" t="e">
        <f>#REF!</f>
        <v>#REF!</v>
      </c>
      <c r="F49" s="80" t="e">
        <f>#REF!</f>
        <v>#REF!</v>
      </c>
      <c r="G49" s="80" t="e">
        <f>#REF!</f>
        <v>#REF!</v>
      </c>
      <c r="H49" s="81" t="e">
        <f>#REF!</f>
        <v>#REF!</v>
      </c>
      <c r="I49" s="46" t="e">
        <f>#REF!</f>
        <v>#REF!</v>
      </c>
      <c r="J49" s="76" t="e">
        <f>#REF!</f>
        <v>#REF!</v>
      </c>
      <c r="K49" s="76"/>
      <c r="L49" s="38" t="e">
        <f>#REF!</f>
        <v>#REF!</v>
      </c>
      <c r="M49" s="82"/>
      <c r="N49" s="56" t="e">
        <f>#REF!</f>
        <v>#REF!</v>
      </c>
    </row>
    <row r="50" spans="1:14">
      <c r="A50" s="76" t="e">
        <f>#REF!</f>
        <v>#REF!</v>
      </c>
      <c r="B50" s="76" t="e">
        <f>#REF!</f>
        <v>#REF!</v>
      </c>
      <c r="C50" s="45" t="e">
        <f>#REF!</f>
        <v>#REF!</v>
      </c>
      <c r="D50" s="75" t="e">
        <f>#REF!</f>
        <v>#REF!</v>
      </c>
      <c r="E50" s="75" t="e">
        <f>#REF!</f>
        <v>#REF!</v>
      </c>
      <c r="F50" s="80" t="e">
        <f>#REF!</f>
        <v>#REF!</v>
      </c>
      <c r="G50" s="80" t="e">
        <f>#REF!</f>
        <v>#REF!</v>
      </c>
      <c r="H50" s="81" t="e">
        <f>#REF!</f>
        <v>#REF!</v>
      </c>
      <c r="I50" s="46" t="e">
        <f>#REF!</f>
        <v>#REF!</v>
      </c>
      <c r="J50" s="76" t="e">
        <f>#REF!</f>
        <v>#REF!</v>
      </c>
      <c r="K50" s="76"/>
      <c r="L50" s="38" t="e">
        <f>#REF!</f>
        <v>#REF!</v>
      </c>
      <c r="M50" s="82"/>
      <c r="N50" s="56" t="e">
        <f>#REF!</f>
        <v>#REF!</v>
      </c>
    </row>
    <row r="51" spans="1:14">
      <c r="A51" s="76" t="e">
        <f>#REF!</f>
        <v>#REF!</v>
      </c>
      <c r="B51" s="76" t="e">
        <f>#REF!</f>
        <v>#REF!</v>
      </c>
      <c r="C51" s="45" t="e">
        <f>#REF!</f>
        <v>#REF!</v>
      </c>
      <c r="D51" s="75" t="e">
        <f>#REF!</f>
        <v>#REF!</v>
      </c>
      <c r="E51" s="75" t="e">
        <f>#REF!</f>
        <v>#REF!</v>
      </c>
      <c r="F51" s="80" t="e">
        <f>#REF!</f>
        <v>#REF!</v>
      </c>
      <c r="G51" s="80" t="e">
        <f>#REF!</f>
        <v>#REF!</v>
      </c>
      <c r="H51" s="81" t="e">
        <f>#REF!</f>
        <v>#REF!</v>
      </c>
      <c r="I51" s="46" t="e">
        <f>#REF!</f>
        <v>#REF!</v>
      </c>
      <c r="J51" s="76" t="e">
        <f>#REF!</f>
        <v>#REF!</v>
      </c>
      <c r="K51" s="76"/>
      <c r="L51" s="38" t="e">
        <f>#REF!</f>
        <v>#REF!</v>
      </c>
      <c r="M51" s="82"/>
      <c r="N51" s="56" t="e">
        <f>#REF!</f>
        <v>#REF!</v>
      </c>
    </row>
    <row r="52" spans="1:14">
      <c r="A52" s="76" t="e">
        <f>#REF!</f>
        <v>#REF!</v>
      </c>
      <c r="B52" s="76" t="e">
        <f>#REF!</f>
        <v>#REF!</v>
      </c>
      <c r="C52" s="45" t="e">
        <f>#REF!</f>
        <v>#REF!</v>
      </c>
      <c r="D52" s="75" t="e">
        <f>#REF!</f>
        <v>#REF!</v>
      </c>
      <c r="E52" s="75" t="e">
        <f>#REF!</f>
        <v>#REF!</v>
      </c>
      <c r="F52" s="80" t="e">
        <f>#REF!</f>
        <v>#REF!</v>
      </c>
      <c r="G52" s="80" t="e">
        <f>#REF!</f>
        <v>#REF!</v>
      </c>
      <c r="H52" s="81" t="e">
        <f>#REF!</f>
        <v>#REF!</v>
      </c>
      <c r="I52" s="46" t="e">
        <f>#REF!</f>
        <v>#REF!</v>
      </c>
      <c r="J52" s="76" t="e">
        <f>#REF!</f>
        <v>#REF!</v>
      </c>
      <c r="K52" s="76"/>
      <c r="L52" s="38" t="e">
        <f>#REF!</f>
        <v>#REF!</v>
      </c>
      <c r="M52" s="82"/>
      <c r="N52" s="56" t="e">
        <f>#REF!</f>
        <v>#REF!</v>
      </c>
    </row>
    <row r="53" spans="1:14">
      <c r="A53" s="76" t="e">
        <f>#REF!</f>
        <v>#REF!</v>
      </c>
      <c r="B53" s="76" t="e">
        <f>#REF!</f>
        <v>#REF!</v>
      </c>
      <c r="C53" s="45" t="e">
        <f>#REF!</f>
        <v>#REF!</v>
      </c>
      <c r="D53" s="75" t="e">
        <f>#REF!</f>
        <v>#REF!</v>
      </c>
      <c r="E53" s="75" t="e">
        <f>#REF!</f>
        <v>#REF!</v>
      </c>
      <c r="F53" s="80" t="e">
        <f>#REF!</f>
        <v>#REF!</v>
      </c>
      <c r="G53" s="80" t="e">
        <f>#REF!</f>
        <v>#REF!</v>
      </c>
      <c r="H53" s="81" t="e">
        <f>#REF!</f>
        <v>#REF!</v>
      </c>
      <c r="I53" s="46" t="e">
        <f>#REF!</f>
        <v>#REF!</v>
      </c>
      <c r="J53" s="76" t="e">
        <f>#REF!</f>
        <v>#REF!</v>
      </c>
      <c r="K53" s="76"/>
      <c r="L53" s="38" t="e">
        <f>#REF!</f>
        <v>#REF!</v>
      </c>
      <c r="M53" s="82"/>
      <c r="N53" s="56" t="e">
        <f>#REF!</f>
        <v>#REF!</v>
      </c>
    </row>
    <row r="54" spans="1:14">
      <c r="A54" s="76" t="e">
        <f>#REF!</f>
        <v>#REF!</v>
      </c>
      <c r="B54" s="76" t="e">
        <f>#REF!</f>
        <v>#REF!</v>
      </c>
      <c r="C54" s="45" t="e">
        <f>#REF!</f>
        <v>#REF!</v>
      </c>
      <c r="D54" s="75" t="e">
        <f>#REF!</f>
        <v>#REF!</v>
      </c>
      <c r="E54" s="75" t="e">
        <f>#REF!</f>
        <v>#REF!</v>
      </c>
      <c r="F54" s="80" t="e">
        <f>#REF!</f>
        <v>#REF!</v>
      </c>
      <c r="G54" s="80" t="e">
        <f>#REF!</f>
        <v>#REF!</v>
      </c>
      <c r="H54" s="81" t="e">
        <f>#REF!</f>
        <v>#REF!</v>
      </c>
      <c r="I54" s="46" t="e">
        <f>#REF!</f>
        <v>#REF!</v>
      </c>
      <c r="J54" s="76" t="e">
        <f>#REF!</f>
        <v>#REF!</v>
      </c>
      <c r="K54" s="76"/>
      <c r="L54" s="38" t="e">
        <f>#REF!</f>
        <v>#REF!</v>
      </c>
      <c r="M54" s="82"/>
      <c r="N54" s="56" t="e">
        <f>#REF!</f>
        <v>#REF!</v>
      </c>
    </row>
    <row r="55" spans="1:14">
      <c r="A55" s="76" t="e">
        <f>#REF!</f>
        <v>#REF!</v>
      </c>
      <c r="B55" s="76" t="e">
        <f>#REF!</f>
        <v>#REF!</v>
      </c>
      <c r="C55" s="45" t="e">
        <f>#REF!</f>
        <v>#REF!</v>
      </c>
      <c r="D55" s="75" t="e">
        <f>#REF!</f>
        <v>#REF!</v>
      </c>
      <c r="E55" s="75" t="e">
        <f>#REF!</f>
        <v>#REF!</v>
      </c>
      <c r="F55" s="80" t="e">
        <f>#REF!</f>
        <v>#REF!</v>
      </c>
      <c r="G55" s="80" t="e">
        <f>#REF!</f>
        <v>#REF!</v>
      </c>
      <c r="H55" s="81" t="e">
        <f>#REF!</f>
        <v>#REF!</v>
      </c>
      <c r="I55" s="46" t="e">
        <f>#REF!</f>
        <v>#REF!</v>
      </c>
      <c r="J55" s="76" t="e">
        <f>#REF!</f>
        <v>#REF!</v>
      </c>
      <c r="K55" s="76"/>
      <c r="L55" s="38" t="e">
        <f>#REF!</f>
        <v>#REF!</v>
      </c>
      <c r="M55" s="82"/>
      <c r="N55" s="47" t="e">
        <f>#REF!</f>
        <v>#REF!</v>
      </c>
    </row>
    <row r="56" spans="1:14">
      <c r="A56" s="76" t="e">
        <f>#REF!</f>
        <v>#REF!</v>
      </c>
      <c r="B56" s="76" t="e">
        <f>#REF!</f>
        <v>#REF!</v>
      </c>
      <c r="C56" s="45" t="e">
        <f>#REF!</f>
        <v>#REF!</v>
      </c>
      <c r="D56" s="75" t="e">
        <f>#REF!</f>
        <v>#REF!</v>
      </c>
      <c r="E56" s="75" t="e">
        <f>#REF!</f>
        <v>#REF!</v>
      </c>
      <c r="F56" s="80" t="e">
        <f>#REF!</f>
        <v>#REF!</v>
      </c>
      <c r="G56" s="80" t="e">
        <f>#REF!</f>
        <v>#REF!</v>
      </c>
      <c r="H56" s="81" t="e">
        <f>#REF!</f>
        <v>#REF!</v>
      </c>
      <c r="I56" s="46" t="e">
        <f>#REF!</f>
        <v>#REF!</v>
      </c>
      <c r="J56" s="76" t="e">
        <f>#REF!</f>
        <v>#REF!</v>
      </c>
      <c r="K56" s="76"/>
      <c r="L56" s="38" t="e">
        <f>#REF!</f>
        <v>#REF!</v>
      </c>
      <c r="M56" s="82"/>
      <c r="N56" s="56" t="e">
        <f>#REF!</f>
        <v>#REF!</v>
      </c>
    </row>
    <row r="57" spans="1:14">
      <c r="A57" s="76" t="e">
        <f>#REF!</f>
        <v>#REF!</v>
      </c>
      <c r="B57" s="76" t="e">
        <f>#REF!</f>
        <v>#REF!</v>
      </c>
      <c r="C57" s="45" t="e">
        <f>#REF!</f>
        <v>#REF!</v>
      </c>
      <c r="D57" s="75" t="e">
        <f>#REF!</f>
        <v>#REF!</v>
      </c>
      <c r="E57" s="75" t="e">
        <f>#REF!</f>
        <v>#REF!</v>
      </c>
      <c r="F57" s="80" t="e">
        <f>#REF!</f>
        <v>#REF!</v>
      </c>
      <c r="G57" s="80" t="e">
        <f>#REF!</f>
        <v>#REF!</v>
      </c>
      <c r="H57" s="81" t="e">
        <f>#REF!</f>
        <v>#REF!</v>
      </c>
      <c r="I57" s="46" t="e">
        <f>#REF!</f>
        <v>#REF!</v>
      </c>
      <c r="J57" s="76" t="e">
        <f>#REF!</f>
        <v>#REF!</v>
      </c>
      <c r="K57" s="76"/>
      <c r="L57" s="38" t="e">
        <f>#REF!</f>
        <v>#REF!</v>
      </c>
      <c r="M57" s="82"/>
      <c r="N57" s="56" t="e">
        <f>#REF!</f>
        <v>#REF!</v>
      </c>
    </row>
    <row r="58" spans="1:14">
      <c r="A58" s="76" t="e">
        <f>#REF!</f>
        <v>#REF!</v>
      </c>
      <c r="B58" s="76" t="e">
        <f>#REF!</f>
        <v>#REF!</v>
      </c>
      <c r="C58" s="45" t="e">
        <f>#REF!</f>
        <v>#REF!</v>
      </c>
      <c r="D58" s="75" t="e">
        <f>#REF!</f>
        <v>#REF!</v>
      </c>
      <c r="E58" s="75" t="e">
        <f>#REF!</f>
        <v>#REF!</v>
      </c>
      <c r="F58" s="80" t="e">
        <f>#REF!</f>
        <v>#REF!</v>
      </c>
      <c r="G58" s="80" t="e">
        <f>#REF!</f>
        <v>#REF!</v>
      </c>
      <c r="H58" s="81" t="e">
        <f>#REF!</f>
        <v>#REF!</v>
      </c>
      <c r="I58" s="46" t="e">
        <f>#REF!</f>
        <v>#REF!</v>
      </c>
      <c r="J58" s="76" t="e">
        <f>#REF!</f>
        <v>#REF!</v>
      </c>
      <c r="K58" s="76"/>
      <c r="L58" s="38" t="e">
        <f>#REF!</f>
        <v>#REF!</v>
      </c>
      <c r="M58" s="82"/>
      <c r="N58" s="56" t="e">
        <f>#REF!</f>
        <v>#REF!</v>
      </c>
    </row>
    <row r="59" spans="1:14">
      <c r="A59" s="76" t="e">
        <f>#REF!</f>
        <v>#REF!</v>
      </c>
      <c r="B59" s="76" t="e">
        <f>#REF!</f>
        <v>#REF!</v>
      </c>
      <c r="C59" s="45" t="e">
        <f>#REF!</f>
        <v>#REF!</v>
      </c>
      <c r="D59" s="75" t="e">
        <f>#REF!</f>
        <v>#REF!</v>
      </c>
      <c r="E59" s="75" t="e">
        <f>#REF!</f>
        <v>#REF!</v>
      </c>
      <c r="F59" s="80" t="e">
        <f>#REF!</f>
        <v>#REF!</v>
      </c>
      <c r="G59" s="80" t="e">
        <f>#REF!</f>
        <v>#REF!</v>
      </c>
      <c r="H59" s="81" t="e">
        <f>#REF!</f>
        <v>#REF!</v>
      </c>
      <c r="I59" s="46" t="e">
        <f>#REF!</f>
        <v>#REF!</v>
      </c>
      <c r="J59" s="76" t="e">
        <f>#REF!</f>
        <v>#REF!</v>
      </c>
      <c r="K59" s="76"/>
      <c r="L59" s="38" t="e">
        <f>#REF!</f>
        <v>#REF!</v>
      </c>
      <c r="M59" s="82"/>
      <c r="N59" s="56" t="e">
        <f>#REF!</f>
        <v>#REF!</v>
      </c>
    </row>
    <row r="60" spans="1:14">
      <c r="A60" s="76" t="e">
        <f>#REF!</f>
        <v>#REF!</v>
      </c>
      <c r="B60" s="76" t="e">
        <f>#REF!</f>
        <v>#REF!</v>
      </c>
      <c r="C60" s="45" t="e">
        <f>#REF!</f>
        <v>#REF!</v>
      </c>
      <c r="D60" s="75" t="e">
        <f>#REF!</f>
        <v>#REF!</v>
      </c>
      <c r="E60" s="75" t="e">
        <f>#REF!</f>
        <v>#REF!</v>
      </c>
      <c r="F60" s="80" t="e">
        <f>#REF!</f>
        <v>#REF!</v>
      </c>
      <c r="G60" s="80" t="e">
        <f>#REF!</f>
        <v>#REF!</v>
      </c>
      <c r="H60" s="81" t="e">
        <f>#REF!</f>
        <v>#REF!</v>
      </c>
      <c r="I60" s="46" t="e">
        <f>#REF!</f>
        <v>#REF!</v>
      </c>
      <c r="J60" s="76" t="e">
        <f>#REF!</f>
        <v>#REF!</v>
      </c>
      <c r="K60" s="76"/>
      <c r="L60" s="38" t="e">
        <f>#REF!</f>
        <v>#REF!</v>
      </c>
      <c r="M60" s="82"/>
      <c r="N60" s="56" t="e">
        <f>#REF!</f>
        <v>#REF!</v>
      </c>
    </row>
    <row r="61" spans="1:14">
      <c r="A61" s="76" t="e">
        <f>#REF!</f>
        <v>#REF!</v>
      </c>
      <c r="B61" s="76" t="e">
        <f>#REF!</f>
        <v>#REF!</v>
      </c>
      <c r="C61" s="45" t="e">
        <f>#REF!</f>
        <v>#REF!</v>
      </c>
      <c r="D61" s="75" t="e">
        <f>#REF!</f>
        <v>#REF!</v>
      </c>
      <c r="E61" s="75" t="e">
        <f>#REF!</f>
        <v>#REF!</v>
      </c>
      <c r="F61" s="80" t="e">
        <f>#REF!</f>
        <v>#REF!</v>
      </c>
      <c r="G61" s="80" t="e">
        <f>#REF!</f>
        <v>#REF!</v>
      </c>
      <c r="H61" s="81" t="e">
        <f>#REF!</f>
        <v>#REF!</v>
      </c>
      <c r="I61" s="46" t="e">
        <f>#REF!</f>
        <v>#REF!</v>
      </c>
      <c r="J61" s="76" t="e">
        <f>#REF!</f>
        <v>#REF!</v>
      </c>
      <c r="K61" s="76"/>
      <c r="L61" s="38" t="e">
        <f>#REF!</f>
        <v>#REF!</v>
      </c>
      <c r="M61" s="82"/>
      <c r="N61" s="56" t="e">
        <f>#REF!</f>
        <v>#REF!</v>
      </c>
    </row>
    <row r="62" spans="1:14">
      <c r="A62" s="76" t="e">
        <f>#REF!</f>
        <v>#REF!</v>
      </c>
      <c r="B62" s="76" t="e">
        <f>#REF!</f>
        <v>#REF!</v>
      </c>
      <c r="C62" s="45" t="e">
        <f>#REF!</f>
        <v>#REF!</v>
      </c>
      <c r="D62" s="75" t="e">
        <f>#REF!</f>
        <v>#REF!</v>
      </c>
      <c r="E62" s="75" t="e">
        <f>#REF!</f>
        <v>#REF!</v>
      </c>
      <c r="F62" s="80" t="e">
        <f>#REF!</f>
        <v>#REF!</v>
      </c>
      <c r="G62" s="80" t="e">
        <f>#REF!</f>
        <v>#REF!</v>
      </c>
      <c r="H62" s="81" t="e">
        <f>#REF!</f>
        <v>#REF!</v>
      </c>
      <c r="I62" s="46" t="e">
        <f>#REF!</f>
        <v>#REF!</v>
      </c>
      <c r="J62" s="76" t="e">
        <f>#REF!</f>
        <v>#REF!</v>
      </c>
      <c r="K62" s="76"/>
      <c r="L62" s="38" t="e">
        <f>#REF!</f>
        <v>#REF!</v>
      </c>
      <c r="M62" s="82"/>
      <c r="N62" s="47" t="e">
        <f>#REF!</f>
        <v>#REF!</v>
      </c>
    </row>
    <row r="63" spans="1:14">
      <c r="A63" s="76" t="e">
        <f>#REF!</f>
        <v>#REF!</v>
      </c>
      <c r="B63" s="76" t="e">
        <f>#REF!</f>
        <v>#REF!</v>
      </c>
      <c r="C63" s="45" t="e">
        <f>#REF!</f>
        <v>#REF!</v>
      </c>
      <c r="D63" s="75" t="e">
        <f>#REF!</f>
        <v>#REF!</v>
      </c>
      <c r="E63" s="75" t="e">
        <f>#REF!</f>
        <v>#REF!</v>
      </c>
      <c r="F63" s="80" t="e">
        <f>#REF!</f>
        <v>#REF!</v>
      </c>
      <c r="G63" s="80" t="e">
        <f>#REF!</f>
        <v>#REF!</v>
      </c>
      <c r="H63" s="81" t="e">
        <f>#REF!</f>
        <v>#REF!</v>
      </c>
      <c r="I63" s="46" t="e">
        <f>#REF!</f>
        <v>#REF!</v>
      </c>
      <c r="J63" s="76" t="e">
        <f>#REF!</f>
        <v>#REF!</v>
      </c>
      <c r="K63" s="76"/>
      <c r="L63" s="38" t="e">
        <f>#REF!</f>
        <v>#REF!</v>
      </c>
      <c r="M63" s="82"/>
      <c r="N63" s="56" t="e">
        <f>#REF!</f>
        <v>#REF!</v>
      </c>
    </row>
    <row r="64" spans="1:14">
      <c r="A64" s="76" t="e">
        <f>#REF!</f>
        <v>#REF!</v>
      </c>
      <c r="B64" s="76" t="e">
        <f>#REF!</f>
        <v>#REF!</v>
      </c>
      <c r="C64" s="45" t="e">
        <f>#REF!</f>
        <v>#REF!</v>
      </c>
      <c r="D64" s="75" t="e">
        <f>#REF!</f>
        <v>#REF!</v>
      </c>
      <c r="E64" s="75" t="e">
        <f>#REF!</f>
        <v>#REF!</v>
      </c>
      <c r="F64" s="80" t="e">
        <f>#REF!</f>
        <v>#REF!</v>
      </c>
      <c r="G64" s="80" t="e">
        <f>#REF!</f>
        <v>#REF!</v>
      </c>
      <c r="H64" s="81" t="e">
        <f>#REF!</f>
        <v>#REF!</v>
      </c>
      <c r="I64" s="46" t="e">
        <f>#REF!</f>
        <v>#REF!</v>
      </c>
      <c r="J64" s="76" t="e">
        <f>#REF!</f>
        <v>#REF!</v>
      </c>
      <c r="K64" s="76"/>
      <c r="L64" s="38" t="e">
        <f>#REF!</f>
        <v>#REF!</v>
      </c>
      <c r="M64" s="82"/>
      <c r="N64" s="56" t="e">
        <f>#REF!</f>
        <v>#REF!</v>
      </c>
    </row>
    <row r="65" spans="1:14">
      <c r="A65" s="76" t="e">
        <f>#REF!</f>
        <v>#REF!</v>
      </c>
      <c r="B65" s="76" t="e">
        <f>#REF!</f>
        <v>#REF!</v>
      </c>
      <c r="C65" s="45" t="e">
        <f>#REF!</f>
        <v>#REF!</v>
      </c>
      <c r="D65" s="75" t="e">
        <f>#REF!</f>
        <v>#REF!</v>
      </c>
      <c r="E65" s="75" t="e">
        <f>#REF!</f>
        <v>#REF!</v>
      </c>
      <c r="F65" s="80" t="e">
        <f>#REF!</f>
        <v>#REF!</v>
      </c>
      <c r="G65" s="80" t="e">
        <f>#REF!</f>
        <v>#REF!</v>
      </c>
      <c r="H65" s="81" t="e">
        <f>#REF!</f>
        <v>#REF!</v>
      </c>
      <c r="I65" s="46" t="e">
        <f>#REF!</f>
        <v>#REF!</v>
      </c>
      <c r="J65" s="76" t="e">
        <f>#REF!</f>
        <v>#REF!</v>
      </c>
      <c r="K65" s="76"/>
      <c r="L65" s="38" t="e">
        <f>#REF!</f>
        <v>#REF!</v>
      </c>
      <c r="M65" s="82"/>
      <c r="N65" s="56" t="e">
        <f>#REF!</f>
        <v>#REF!</v>
      </c>
    </row>
    <row r="66" spans="1:14">
      <c r="A66" s="76" t="e">
        <f>#REF!</f>
        <v>#REF!</v>
      </c>
      <c r="B66" s="76" t="e">
        <f>#REF!</f>
        <v>#REF!</v>
      </c>
      <c r="C66" s="45" t="e">
        <f>#REF!</f>
        <v>#REF!</v>
      </c>
      <c r="D66" s="75" t="e">
        <f>#REF!</f>
        <v>#REF!</v>
      </c>
      <c r="E66" s="75" t="e">
        <f>#REF!</f>
        <v>#REF!</v>
      </c>
      <c r="F66" s="80" t="e">
        <f>#REF!</f>
        <v>#REF!</v>
      </c>
      <c r="G66" s="80" t="e">
        <f>#REF!</f>
        <v>#REF!</v>
      </c>
      <c r="H66" s="81" t="e">
        <f>#REF!</f>
        <v>#REF!</v>
      </c>
      <c r="I66" s="46" t="e">
        <f>#REF!</f>
        <v>#REF!</v>
      </c>
      <c r="J66" s="76" t="e">
        <f>#REF!</f>
        <v>#REF!</v>
      </c>
      <c r="K66" s="76"/>
      <c r="L66" s="38" t="e">
        <f>#REF!</f>
        <v>#REF!</v>
      </c>
      <c r="M66" s="82"/>
      <c r="N66" s="56" t="e">
        <f>#REF!</f>
        <v>#REF!</v>
      </c>
    </row>
    <row r="67" spans="1:14">
      <c r="A67" s="76" t="e">
        <f>#REF!</f>
        <v>#REF!</v>
      </c>
      <c r="B67" s="76" t="e">
        <f>#REF!</f>
        <v>#REF!</v>
      </c>
      <c r="C67" s="45" t="e">
        <f>#REF!</f>
        <v>#REF!</v>
      </c>
      <c r="D67" s="75" t="e">
        <f>#REF!</f>
        <v>#REF!</v>
      </c>
      <c r="E67" s="75" t="e">
        <f>#REF!</f>
        <v>#REF!</v>
      </c>
      <c r="F67" s="80" t="e">
        <f>#REF!</f>
        <v>#REF!</v>
      </c>
      <c r="G67" s="80" t="e">
        <f>#REF!</f>
        <v>#REF!</v>
      </c>
      <c r="H67" s="81" t="e">
        <f>#REF!</f>
        <v>#REF!</v>
      </c>
      <c r="I67" s="46" t="e">
        <f>#REF!</f>
        <v>#REF!</v>
      </c>
      <c r="J67" s="76" t="e">
        <f>#REF!</f>
        <v>#REF!</v>
      </c>
      <c r="K67" s="76"/>
      <c r="L67" s="38" t="e">
        <f>#REF!</f>
        <v>#REF!</v>
      </c>
      <c r="M67" s="82"/>
      <c r="N67" s="56" t="e">
        <f>#REF!</f>
        <v>#REF!</v>
      </c>
    </row>
    <row r="68" spans="1:14">
      <c r="A68" s="76" t="e">
        <f>#REF!</f>
        <v>#REF!</v>
      </c>
      <c r="B68" s="76" t="e">
        <f>#REF!</f>
        <v>#REF!</v>
      </c>
      <c r="C68" s="45" t="e">
        <f>#REF!</f>
        <v>#REF!</v>
      </c>
      <c r="D68" s="75" t="e">
        <f>#REF!</f>
        <v>#REF!</v>
      </c>
      <c r="E68" s="75" t="e">
        <f>#REF!</f>
        <v>#REF!</v>
      </c>
      <c r="F68" s="80" t="e">
        <f>#REF!</f>
        <v>#REF!</v>
      </c>
      <c r="G68" s="80" t="e">
        <f>#REF!</f>
        <v>#REF!</v>
      </c>
      <c r="H68" s="81" t="e">
        <f>#REF!</f>
        <v>#REF!</v>
      </c>
      <c r="I68" s="46" t="e">
        <f>#REF!</f>
        <v>#REF!</v>
      </c>
      <c r="J68" s="76" t="e">
        <f>#REF!</f>
        <v>#REF!</v>
      </c>
      <c r="K68" s="76"/>
      <c r="L68" s="38" t="e">
        <f>#REF!</f>
        <v>#REF!</v>
      </c>
      <c r="M68" s="82"/>
      <c r="N68" s="56" t="e">
        <f>#REF!</f>
        <v>#REF!</v>
      </c>
    </row>
    <row r="69" spans="1:14">
      <c r="A69" s="76" t="e">
        <f>#REF!</f>
        <v>#REF!</v>
      </c>
      <c r="B69" s="76" t="e">
        <f>#REF!</f>
        <v>#REF!</v>
      </c>
      <c r="C69" s="75" t="e">
        <f>#REF!</f>
        <v>#REF!</v>
      </c>
      <c r="D69" s="75" t="e">
        <f>#REF!</f>
        <v>#REF!</v>
      </c>
      <c r="E69" s="75" t="e">
        <f>#REF!</f>
        <v>#REF!</v>
      </c>
      <c r="F69" s="80" t="e">
        <f>#REF!</f>
        <v>#REF!</v>
      </c>
      <c r="G69" s="80" t="e">
        <f>#REF!</f>
        <v>#REF!</v>
      </c>
      <c r="H69" s="81" t="e">
        <f>#REF!</f>
        <v>#REF!</v>
      </c>
      <c r="I69" s="46" t="e">
        <f>#REF!</f>
        <v>#REF!</v>
      </c>
      <c r="J69" s="76" t="e">
        <f>#REF!</f>
        <v>#REF!</v>
      </c>
      <c r="K69" s="76"/>
      <c r="L69" s="38" t="e">
        <f>#REF!</f>
        <v>#REF!</v>
      </c>
      <c r="M69" s="82"/>
      <c r="N69" s="56" t="e">
        <f>#REF!</f>
        <v>#REF!</v>
      </c>
    </row>
    <row r="70" spans="1:14">
      <c r="A70" s="76" t="e">
        <f>#REF!</f>
        <v>#REF!</v>
      </c>
      <c r="B70" s="76" t="e">
        <f>#REF!</f>
        <v>#REF!</v>
      </c>
      <c r="C70" s="75" t="e">
        <f>#REF!</f>
        <v>#REF!</v>
      </c>
      <c r="D70" s="75" t="e">
        <f>#REF!</f>
        <v>#REF!</v>
      </c>
      <c r="E70" s="75" t="e">
        <f>#REF!</f>
        <v>#REF!</v>
      </c>
      <c r="F70" s="80" t="e">
        <f>#REF!</f>
        <v>#REF!</v>
      </c>
      <c r="G70" s="80" t="e">
        <f>#REF!</f>
        <v>#REF!</v>
      </c>
      <c r="H70" s="81" t="e">
        <f>#REF!</f>
        <v>#REF!</v>
      </c>
      <c r="I70" s="46" t="e">
        <f>#REF!</f>
        <v>#REF!</v>
      </c>
      <c r="J70" s="76" t="e">
        <f>#REF!</f>
        <v>#REF!</v>
      </c>
      <c r="K70" s="83"/>
      <c r="L70" s="38" t="e">
        <f>#REF!</f>
        <v>#REF!</v>
      </c>
      <c r="M70" s="82"/>
      <c r="N70" s="56" t="e">
        <f>#REF!</f>
        <v>#REF!</v>
      </c>
    </row>
  </sheetData>
  <mergeCells count="1">
    <mergeCell ref="A1:N1"/>
  </mergeCells>
  <phoneticPr fontId="7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집계표</vt:lpstr>
      <vt:lpstr>총괄(변경)</vt:lpstr>
      <vt:lpstr>19계획(변경)</vt:lpstr>
      <vt:lpstr>20계획(변경</vt:lpstr>
      <vt:lpstr>15계획 (투보)</vt:lpstr>
      <vt:lpstr>15실적(정리)</vt:lpstr>
      <vt:lpstr>15실적(투보)</vt:lpstr>
      <vt:lpstr>'19계획(변경)'!Print_Area</vt:lpstr>
      <vt:lpstr>'20계획(변경'!Print_Area</vt:lpstr>
      <vt:lpstr>'19계획(변경)'!Print_Titles</vt:lpstr>
    </vt:vector>
  </TitlesOfParts>
  <Company>기업지원과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김현석</dc:creator>
  <cp:lastModifiedBy>User</cp:lastModifiedBy>
  <cp:lastPrinted>2019-11-18T12:16:15Z</cp:lastPrinted>
  <dcterms:created xsi:type="dcterms:W3CDTF">2002-11-04T02:18:04Z</dcterms:created>
  <dcterms:modified xsi:type="dcterms:W3CDTF">2019-12-09T05:12:54Z</dcterms:modified>
</cp:coreProperties>
</file>